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2"/>
  <workbookPr codeName="ThisWorkbook" defaultThemeVersion="124226"/>
  <mc:AlternateContent xmlns:mc="http://schemas.openxmlformats.org/markup-compatibility/2006">
    <mc:Choice Requires="x15">
      <x15ac:absPath xmlns:x15ac="http://schemas.microsoft.com/office/spreadsheetml/2010/11/ac" url="https://jmbdomain.sharepoint.com/sites/SPU_SharePoint/SPU Operations/Collaborative Projects/Post Primary Schoolbooks DPS Implementation Group/Tender Docs/"/>
    </mc:Choice>
  </mc:AlternateContent>
  <xr:revisionPtr revIDLastSave="0" documentId="8_{CC54503A-FDCB-4ED1-9B24-3A0639507BCA}" xr6:coauthVersionLast="47" xr6:coauthVersionMax="47" xr10:uidLastSave="{00000000-0000-0000-0000-000000000000}"/>
  <bookViews>
    <workbookView xWindow="28680" yWindow="-120" windowWidth="29040" windowHeight="15720" tabRatio="772" firstSheet="4" activeTab="4" xr2:uid="{00000000-000D-0000-FFFF-FFFF00000000}"/>
  </bookViews>
  <sheets>
    <sheet name="School Instructions" sheetId="18" r:id="rId1"/>
    <sheet name="Tenderer Instructions" sheetId="25" r:id="rId2"/>
    <sheet name="Data" sheetId="22" state="hidden" r:id="rId3"/>
    <sheet name="1. Junior Cert Cycle" sheetId="14" r:id="rId4"/>
    <sheet name="2. Leaving Cert Cycle" sheetId="26" r:id="rId5"/>
    <sheet name="Tender Summary" sheetId="24" r:id="rId6"/>
  </sheets>
  <externalReferences>
    <externalReference r:id="rId7"/>
    <externalReference r:id="rId8"/>
  </externalReferences>
  <definedNames>
    <definedName name="_xlnm._FilterDatabase" localSheetId="4" hidden="1">'2. Leaving Cert Cycle'!$C$8:$G$29</definedName>
    <definedName name="_xlnm._FilterDatabase" localSheetId="0" hidden="1">'School Instructions'!$C$8:$G$9</definedName>
    <definedName name="_xlnm._FilterDatabase" localSheetId="5" hidden="1">'Tender Summary'!$H$9:$N$10</definedName>
    <definedName name="_xlnm._FilterDatabase" localSheetId="1" hidden="1">'Tenderer Instructions'!$D$9:$H$10</definedName>
    <definedName name="Administration" localSheetId="3">'[1]PMO Activities By Process Group'!#REF!</definedName>
    <definedName name="Administration" localSheetId="4">'[1]PMO Activities By Process Group'!#REF!</definedName>
    <definedName name="Administration" localSheetId="0">'[1]PMO Activities By Process Group'!#REF!</definedName>
    <definedName name="Administration" localSheetId="5">'[1]PMO Activities By Process Group'!#REF!</definedName>
    <definedName name="Administration" localSheetId="1">'[1]PMO Activities By Process Group'!#REF!</definedName>
    <definedName name="Administration">'[1]PMO Activities By Process Group'!#REF!</definedName>
    <definedName name="AdministrationMax" localSheetId="3">#REF!</definedName>
    <definedName name="AdministrationMax" localSheetId="4">#REF!</definedName>
    <definedName name="AdministrationMax" localSheetId="0">#REF!</definedName>
    <definedName name="AdministrationMax" localSheetId="5">#REF!</definedName>
    <definedName name="AdministrationMax" localSheetId="1">#REF!</definedName>
    <definedName name="AdministrationMax">#REF!</definedName>
    <definedName name="AdministrationToBe" localSheetId="3">#REF!</definedName>
    <definedName name="AdministrationToBe" localSheetId="4">#REF!</definedName>
    <definedName name="AdministrationToBe" localSheetId="0">#REF!</definedName>
    <definedName name="AdministrationToBe" localSheetId="5">#REF!</definedName>
    <definedName name="AdministrationToBe" localSheetId="1">#REF!</definedName>
    <definedName name="AdministrationToBe">#REF!</definedName>
    <definedName name="AdministrationYN" localSheetId="3">#REF!</definedName>
    <definedName name="AdministrationYN" localSheetId="4">#REF!</definedName>
    <definedName name="AdministrationYN" localSheetId="0">#REF!</definedName>
    <definedName name="AdministrationYN" localSheetId="5">#REF!</definedName>
    <definedName name="AdministrationYN" localSheetId="1">#REF!</definedName>
    <definedName name="AdministrationYN">#REF!</definedName>
    <definedName name="AncilliaryServices">'[1]Snapshot-Assessment'!$B$34:$G$36</definedName>
    <definedName name="BenefitsManagement" localSheetId="3">'[1]PMO Activities By Process Group'!#REF!</definedName>
    <definedName name="BenefitsManagement" localSheetId="4">'[1]PMO Activities By Process Group'!#REF!</definedName>
    <definedName name="BenefitsManagement" localSheetId="0">'[1]PMO Activities By Process Group'!#REF!</definedName>
    <definedName name="BenefitsManagement" localSheetId="5">'[1]PMO Activities By Process Group'!#REF!</definedName>
    <definedName name="BenefitsManagement" localSheetId="1">'[1]PMO Activities By Process Group'!#REF!</definedName>
    <definedName name="BenefitsManagement">'[1]PMO Activities By Process Group'!#REF!</definedName>
    <definedName name="BenefitsManagementMax" localSheetId="3">#REF!</definedName>
    <definedName name="BenefitsManagementMax" localSheetId="4">#REF!</definedName>
    <definedName name="BenefitsManagementMax" localSheetId="0">#REF!</definedName>
    <definedName name="BenefitsManagementMax" localSheetId="5">#REF!</definedName>
    <definedName name="BenefitsManagementMax" localSheetId="1">#REF!</definedName>
    <definedName name="BenefitsManagementMax">#REF!</definedName>
    <definedName name="BenefitsManagementToBe" localSheetId="3">#REF!</definedName>
    <definedName name="BenefitsManagementToBe" localSheetId="4">#REF!</definedName>
    <definedName name="BenefitsManagementToBe" localSheetId="0">#REF!</definedName>
    <definedName name="BenefitsManagementToBe" localSheetId="5">#REF!</definedName>
    <definedName name="BenefitsManagementToBe" localSheetId="1">#REF!</definedName>
    <definedName name="BenefitsManagementToBe">#REF!</definedName>
    <definedName name="BenefitsManagementYN" localSheetId="3">#REF!</definedName>
    <definedName name="BenefitsManagementYN" localSheetId="4">#REF!</definedName>
    <definedName name="BenefitsManagementYN" localSheetId="0">#REF!</definedName>
    <definedName name="BenefitsManagementYN" localSheetId="5">#REF!</definedName>
    <definedName name="BenefitsManagementYN" localSheetId="1">#REF!</definedName>
    <definedName name="BenefitsManagementYN">#REF!</definedName>
    <definedName name="BusinessCase" localSheetId="3">'[1]PMO Activities By Process Group'!#REF!</definedName>
    <definedName name="BusinessCase" localSheetId="4">'[1]PMO Activities By Process Group'!#REF!</definedName>
    <definedName name="BusinessCase" localSheetId="0">'[1]PMO Activities By Process Group'!#REF!</definedName>
    <definedName name="BusinessCase" localSheetId="5">'[1]PMO Activities By Process Group'!#REF!</definedName>
    <definedName name="BusinessCase" localSheetId="1">'[1]PMO Activities By Process Group'!#REF!</definedName>
    <definedName name="BusinessCase">'[1]PMO Activities By Process Group'!#REF!</definedName>
    <definedName name="BusinessCaseMax" localSheetId="3">#REF!</definedName>
    <definedName name="BusinessCaseMax" localSheetId="4">#REF!</definedName>
    <definedName name="BusinessCaseMax" localSheetId="0">#REF!</definedName>
    <definedName name="BusinessCaseMax" localSheetId="5">#REF!</definedName>
    <definedName name="BusinessCaseMax" localSheetId="1">#REF!</definedName>
    <definedName name="BusinessCaseMax">#REF!</definedName>
    <definedName name="BusinessCaseToBe" localSheetId="3">#REF!</definedName>
    <definedName name="BusinessCaseToBe" localSheetId="4">#REF!</definedName>
    <definedName name="BusinessCaseToBe" localSheetId="0">#REF!</definedName>
    <definedName name="BusinessCaseToBe" localSheetId="5">#REF!</definedName>
    <definedName name="BusinessCaseToBe" localSheetId="1">#REF!</definedName>
    <definedName name="BusinessCaseToBe">#REF!</definedName>
    <definedName name="BusinessCaseYN" localSheetId="3">#REF!</definedName>
    <definedName name="BusinessCaseYN" localSheetId="4">#REF!</definedName>
    <definedName name="BusinessCaseYN" localSheetId="0">#REF!</definedName>
    <definedName name="BusinessCaseYN" localSheetId="5">#REF!</definedName>
    <definedName name="BusinessCaseYN" localSheetId="1">#REF!</definedName>
    <definedName name="BusinessCaseYN">#REF!</definedName>
    <definedName name="CCMA" localSheetId="3">[2]Instructions!#REF!</definedName>
    <definedName name="CCMA" localSheetId="4">[2]Instructions!#REF!</definedName>
    <definedName name="CCMA" localSheetId="0">[2]Instructions!#REF!</definedName>
    <definedName name="CCMA" localSheetId="5">[2]Instructions!#REF!</definedName>
    <definedName name="CCMA" localSheetId="1">[2]Instructions!#REF!</definedName>
    <definedName name="CCMA">[2]Instructions!#REF!</definedName>
    <definedName name="ChangeControl" localSheetId="3">'[1]PMO Activities By Process Group'!#REF!</definedName>
    <definedName name="ChangeControl" localSheetId="4">'[1]PMO Activities By Process Group'!#REF!</definedName>
    <definedName name="ChangeControl" localSheetId="0">'[1]PMO Activities By Process Group'!#REF!</definedName>
    <definedName name="ChangeControl" localSheetId="5">'[1]PMO Activities By Process Group'!#REF!</definedName>
    <definedName name="ChangeControl" localSheetId="1">'[1]PMO Activities By Process Group'!#REF!</definedName>
    <definedName name="ChangeControl">'[1]PMO Activities By Process Group'!#REF!</definedName>
    <definedName name="ChangeControlMax" localSheetId="3">#REF!</definedName>
    <definedName name="ChangeControlMax" localSheetId="4">#REF!</definedName>
    <definedName name="ChangeControlMax" localSheetId="0">#REF!</definedName>
    <definedName name="ChangeControlMax" localSheetId="5">#REF!</definedName>
    <definedName name="ChangeControlMax" localSheetId="1">#REF!</definedName>
    <definedName name="ChangeControlMax">#REF!</definedName>
    <definedName name="ChangeControlToBe" localSheetId="3">#REF!</definedName>
    <definedName name="ChangeControlToBe" localSheetId="4">#REF!</definedName>
    <definedName name="ChangeControlToBe" localSheetId="0">#REF!</definedName>
    <definedName name="ChangeControlToBe" localSheetId="5">#REF!</definedName>
    <definedName name="ChangeControlToBe" localSheetId="1">#REF!</definedName>
    <definedName name="ChangeControlToBe">#REF!</definedName>
    <definedName name="ChangeControlYN" localSheetId="3">#REF!</definedName>
    <definedName name="ChangeControlYN" localSheetId="4">#REF!</definedName>
    <definedName name="ChangeControlYN" localSheetId="0">#REF!</definedName>
    <definedName name="ChangeControlYN" localSheetId="5">#REF!</definedName>
    <definedName name="ChangeControlYN" localSheetId="1">#REF!</definedName>
    <definedName name="ChangeControlYN">#REF!</definedName>
    <definedName name="ClientName" localSheetId="3">[2]Instructions!#REF!</definedName>
    <definedName name="ClientName" localSheetId="4">[2]Instructions!#REF!</definedName>
    <definedName name="ClientName" localSheetId="0">[2]Instructions!#REF!</definedName>
    <definedName name="ClientName" localSheetId="5">[2]Instructions!#REF!</definedName>
    <definedName name="ClientName" localSheetId="1">[2]Instructions!#REF!</definedName>
    <definedName name="ClientName">[2]Instructions!#REF!</definedName>
    <definedName name="CostManagement" localSheetId="3">'[1]PMO Activities By Process Group'!#REF!</definedName>
    <definedName name="CostManagement" localSheetId="4">'[1]PMO Activities By Process Group'!#REF!</definedName>
    <definedName name="CostManagement" localSheetId="0">'[1]PMO Activities By Process Group'!#REF!</definedName>
    <definedName name="CostManagement" localSheetId="5">'[1]PMO Activities By Process Group'!#REF!</definedName>
    <definedName name="CostManagement" localSheetId="1">'[1]PMO Activities By Process Group'!#REF!</definedName>
    <definedName name="CostManagement">'[1]PMO Activities By Process Group'!#REF!</definedName>
    <definedName name="CostManagementMax" localSheetId="3">#REF!</definedName>
    <definedName name="CostManagementMax" localSheetId="4">#REF!</definedName>
    <definedName name="CostManagementMax" localSheetId="0">#REF!</definedName>
    <definedName name="CostManagementMax" localSheetId="5">#REF!</definedName>
    <definedName name="CostManagementMax" localSheetId="1">#REF!</definedName>
    <definedName name="CostManagementMax">#REF!</definedName>
    <definedName name="CostManagementToBe" localSheetId="3">#REF!</definedName>
    <definedName name="CostManagementToBe" localSheetId="4">#REF!</definedName>
    <definedName name="CostManagementToBe" localSheetId="0">#REF!</definedName>
    <definedName name="CostManagementToBe" localSheetId="5">#REF!</definedName>
    <definedName name="CostManagementToBe" localSheetId="1">#REF!</definedName>
    <definedName name="CostManagementToBe">#REF!</definedName>
    <definedName name="CostManagementYN" localSheetId="3">#REF!</definedName>
    <definedName name="CostManagementYN" localSheetId="4">#REF!</definedName>
    <definedName name="CostManagementYN" localSheetId="0">#REF!</definedName>
    <definedName name="CostManagementYN" localSheetId="5">#REF!</definedName>
    <definedName name="CostManagementYN" localSheetId="1">#REF!</definedName>
    <definedName name="CostManagementYN">#REF!</definedName>
    <definedName name="DemandManagement" localSheetId="3">'[1]PMO Activities By Process Group'!#REF!</definedName>
    <definedName name="DemandManagement" localSheetId="4">'[1]PMO Activities By Process Group'!#REF!</definedName>
    <definedName name="DemandManagement" localSheetId="0">'[1]PMO Activities By Process Group'!#REF!</definedName>
    <definedName name="DemandManagement" localSheetId="5">'[1]PMO Activities By Process Group'!#REF!</definedName>
    <definedName name="DemandManagement" localSheetId="1">'[1]PMO Activities By Process Group'!#REF!</definedName>
    <definedName name="DemandManagement">'[1]PMO Activities By Process Group'!#REF!</definedName>
    <definedName name="DemandManagementMax" localSheetId="3">#REF!</definedName>
    <definedName name="DemandManagementMax" localSheetId="4">#REF!</definedName>
    <definedName name="DemandManagementMax" localSheetId="0">#REF!</definedName>
    <definedName name="DemandManagementMax" localSheetId="5">#REF!</definedName>
    <definedName name="DemandManagementMax" localSheetId="1">#REF!</definedName>
    <definedName name="DemandManagementMax">#REF!</definedName>
    <definedName name="DemandManagementToBe" localSheetId="3">#REF!</definedName>
    <definedName name="DemandManagementToBe" localSheetId="4">#REF!</definedName>
    <definedName name="DemandManagementToBe" localSheetId="0">#REF!</definedName>
    <definedName name="DemandManagementToBe" localSheetId="5">#REF!</definedName>
    <definedName name="DemandManagementToBe" localSheetId="1">#REF!</definedName>
    <definedName name="DemandManagementToBe">#REF!</definedName>
    <definedName name="DemandManagementYN" localSheetId="3">#REF!</definedName>
    <definedName name="DemandManagementYN" localSheetId="4">#REF!</definedName>
    <definedName name="DemandManagementYN" localSheetId="0">#REF!</definedName>
    <definedName name="DemandManagementYN" localSheetId="5">#REF!</definedName>
    <definedName name="DemandManagementYN" localSheetId="1">#REF!</definedName>
    <definedName name="DemandManagementYN">#REF!</definedName>
    <definedName name="DependencyManagement" localSheetId="3">'[1]PMO Activities By Process Group'!#REF!</definedName>
    <definedName name="DependencyManagement" localSheetId="4">'[1]PMO Activities By Process Group'!#REF!</definedName>
    <definedName name="DependencyManagement" localSheetId="0">'[1]PMO Activities By Process Group'!#REF!</definedName>
    <definedName name="DependencyManagement" localSheetId="5">'[1]PMO Activities By Process Group'!#REF!</definedName>
    <definedName name="DependencyManagement" localSheetId="1">'[1]PMO Activities By Process Group'!#REF!</definedName>
    <definedName name="DependencyManagement">'[1]PMO Activities By Process Group'!#REF!</definedName>
    <definedName name="DependencyManagementMax" localSheetId="3">#REF!</definedName>
    <definedName name="DependencyManagementMax" localSheetId="4">#REF!</definedName>
    <definedName name="DependencyManagementMax" localSheetId="0">#REF!</definedName>
    <definedName name="DependencyManagementMax" localSheetId="5">#REF!</definedName>
    <definedName name="DependencyManagementMax" localSheetId="1">#REF!</definedName>
    <definedName name="DependencyManagementMax">#REF!</definedName>
    <definedName name="DependencyManagementToBe" localSheetId="3">#REF!</definedName>
    <definedName name="DependencyManagementToBe" localSheetId="4">#REF!</definedName>
    <definedName name="DependencyManagementToBe" localSheetId="0">#REF!</definedName>
    <definedName name="DependencyManagementToBe" localSheetId="5">#REF!</definedName>
    <definedName name="DependencyManagementToBe" localSheetId="1">#REF!</definedName>
    <definedName name="DependencyManagementToBe">#REF!</definedName>
    <definedName name="DependencyManagementYN" localSheetId="3">#REF!</definedName>
    <definedName name="DependencyManagementYN" localSheetId="4">#REF!</definedName>
    <definedName name="DependencyManagementYN" localSheetId="0">#REF!</definedName>
    <definedName name="DependencyManagementYN" localSheetId="5">#REF!</definedName>
    <definedName name="DependencyManagementYN" localSheetId="1">#REF!</definedName>
    <definedName name="DependencyManagementYN">#REF!</definedName>
    <definedName name="GatewayManagement" localSheetId="3">'[1]PMO Activities By Process Group'!#REF!</definedName>
    <definedName name="GatewayManagement" localSheetId="4">'[1]PMO Activities By Process Group'!#REF!</definedName>
    <definedName name="GatewayManagement" localSheetId="0">'[1]PMO Activities By Process Group'!#REF!</definedName>
    <definedName name="GatewayManagement" localSheetId="5">'[1]PMO Activities By Process Group'!#REF!</definedName>
    <definedName name="GatewayManagement" localSheetId="1">'[1]PMO Activities By Process Group'!#REF!</definedName>
    <definedName name="GatewayManagement">'[1]PMO Activities By Process Group'!#REF!</definedName>
    <definedName name="GatewayManagementMax" localSheetId="3">#REF!</definedName>
    <definedName name="GatewayManagementMax" localSheetId="4">#REF!</definedName>
    <definedName name="GatewayManagementMax" localSheetId="0">#REF!</definedName>
    <definedName name="GatewayManagementMax" localSheetId="5">#REF!</definedName>
    <definedName name="GatewayManagementMax" localSheetId="1">#REF!</definedName>
    <definedName name="GatewayManagementMax">#REF!</definedName>
    <definedName name="GatewayManagementToBe" localSheetId="3">#REF!</definedName>
    <definedName name="GatewayManagementToBe" localSheetId="4">#REF!</definedName>
    <definedName name="GatewayManagementToBe" localSheetId="0">#REF!</definedName>
    <definedName name="GatewayManagementToBe" localSheetId="5">#REF!</definedName>
    <definedName name="GatewayManagementToBe" localSheetId="1">#REF!</definedName>
    <definedName name="GatewayManagementToBe">#REF!</definedName>
    <definedName name="GatewayManagementYN" localSheetId="3">#REF!</definedName>
    <definedName name="GatewayManagementYN" localSheetId="4">#REF!</definedName>
    <definedName name="GatewayManagementYN" localSheetId="0">#REF!</definedName>
    <definedName name="GatewayManagementYN" localSheetId="5">#REF!</definedName>
    <definedName name="GatewayManagementYN" localSheetId="1">#REF!</definedName>
    <definedName name="GatewayManagementYN">#REF!</definedName>
    <definedName name="GovernanceDecisionSupport" localSheetId="3">'[1]PMO Activities By Process Group'!#REF!</definedName>
    <definedName name="GovernanceDecisionSupport" localSheetId="4">'[1]PMO Activities By Process Group'!#REF!</definedName>
    <definedName name="GovernanceDecisionSupport" localSheetId="0">'[1]PMO Activities By Process Group'!#REF!</definedName>
    <definedName name="GovernanceDecisionSupport" localSheetId="5">'[1]PMO Activities By Process Group'!#REF!</definedName>
    <definedName name="GovernanceDecisionSupport" localSheetId="1">'[1]PMO Activities By Process Group'!#REF!</definedName>
    <definedName name="GovernanceDecisionSupport">'[1]PMO Activities By Process Group'!#REF!</definedName>
    <definedName name="GovernanceDecisionSupportMax" localSheetId="3">#REF!</definedName>
    <definedName name="GovernanceDecisionSupportMax" localSheetId="4">#REF!</definedName>
    <definedName name="GovernanceDecisionSupportMax" localSheetId="0">#REF!</definedName>
    <definedName name="GovernanceDecisionSupportMax" localSheetId="5">#REF!</definedName>
    <definedName name="GovernanceDecisionSupportMax" localSheetId="1">#REF!</definedName>
    <definedName name="GovernanceDecisionSupportMax">#REF!</definedName>
    <definedName name="GovernanceDecisionSupportToBe" localSheetId="3">#REF!</definedName>
    <definedName name="GovernanceDecisionSupportToBe" localSheetId="4">#REF!</definedName>
    <definedName name="GovernanceDecisionSupportToBe" localSheetId="0">#REF!</definedName>
    <definedName name="GovernanceDecisionSupportToBe" localSheetId="5">#REF!</definedName>
    <definedName name="GovernanceDecisionSupportToBe" localSheetId="1">#REF!</definedName>
    <definedName name="GovernanceDecisionSupportToBe">#REF!</definedName>
    <definedName name="GovernanceDecisionSupportYN" localSheetId="3">#REF!</definedName>
    <definedName name="GovernanceDecisionSupportYN" localSheetId="4">#REF!</definedName>
    <definedName name="GovernanceDecisionSupportYN" localSheetId="0">#REF!</definedName>
    <definedName name="GovernanceDecisionSupportYN" localSheetId="5">#REF!</definedName>
    <definedName name="GovernanceDecisionSupportYN" localSheetId="1">#REF!</definedName>
    <definedName name="GovernanceDecisionSupportYN">#REF!</definedName>
    <definedName name="InformationHub" localSheetId="3">'[1]PMO Activities By Process Group'!#REF!</definedName>
    <definedName name="InformationHub" localSheetId="4">'[1]PMO Activities By Process Group'!#REF!</definedName>
    <definedName name="InformationHub" localSheetId="0">'[1]PMO Activities By Process Group'!#REF!</definedName>
    <definedName name="InformationHub" localSheetId="5">'[1]PMO Activities By Process Group'!#REF!</definedName>
    <definedName name="InformationHub" localSheetId="1">'[1]PMO Activities By Process Group'!#REF!</definedName>
    <definedName name="InformationHub">'[1]PMO Activities By Process Group'!#REF!</definedName>
    <definedName name="InformationHubMax" localSheetId="3">#REF!</definedName>
    <definedName name="InformationHubMax" localSheetId="4">#REF!</definedName>
    <definedName name="InformationHubMax" localSheetId="0">#REF!</definedName>
    <definedName name="InformationHubMax" localSheetId="5">#REF!</definedName>
    <definedName name="InformationHubMax" localSheetId="1">#REF!</definedName>
    <definedName name="InformationHubMax">#REF!</definedName>
    <definedName name="InformationHubToBe" localSheetId="3">#REF!</definedName>
    <definedName name="InformationHubToBe" localSheetId="4">#REF!</definedName>
    <definedName name="InformationHubToBe" localSheetId="0">#REF!</definedName>
    <definedName name="InformationHubToBe" localSheetId="5">#REF!</definedName>
    <definedName name="InformationHubToBe" localSheetId="1">#REF!</definedName>
    <definedName name="InformationHubToBe">#REF!</definedName>
    <definedName name="InformationHubYN" localSheetId="3">#REF!</definedName>
    <definedName name="InformationHubYN" localSheetId="4">#REF!</definedName>
    <definedName name="InformationHubYN" localSheetId="0">#REF!</definedName>
    <definedName name="InformationHubYN" localSheetId="5">#REF!</definedName>
    <definedName name="InformationHubYN" localSheetId="1">#REF!</definedName>
    <definedName name="InformationHubYN">#REF!</definedName>
    <definedName name="IssueResolution" localSheetId="3">'[1]PMO Activities By Process Group'!#REF!</definedName>
    <definedName name="IssueResolution" localSheetId="4">'[1]PMO Activities By Process Group'!#REF!</definedName>
    <definedName name="IssueResolution" localSheetId="0">'[1]PMO Activities By Process Group'!#REF!</definedName>
    <definedName name="IssueResolution" localSheetId="5">'[1]PMO Activities By Process Group'!#REF!</definedName>
    <definedName name="IssueResolution" localSheetId="1">'[1]PMO Activities By Process Group'!#REF!</definedName>
    <definedName name="IssueResolution">'[1]PMO Activities By Process Group'!#REF!</definedName>
    <definedName name="IssueResolutionMax" localSheetId="3">#REF!</definedName>
    <definedName name="IssueResolutionMax" localSheetId="4">#REF!</definedName>
    <definedName name="IssueResolutionMax" localSheetId="0">#REF!</definedName>
    <definedName name="IssueResolutionMax" localSheetId="5">#REF!</definedName>
    <definedName name="IssueResolutionMax" localSheetId="1">#REF!</definedName>
    <definedName name="IssueResolutionMax">#REF!</definedName>
    <definedName name="IssueResolutionToBe" localSheetId="3">#REF!</definedName>
    <definedName name="IssueResolutionToBe" localSheetId="4">#REF!</definedName>
    <definedName name="IssueResolutionToBe" localSheetId="0">#REF!</definedName>
    <definedName name="IssueResolutionToBe" localSheetId="5">#REF!</definedName>
    <definedName name="IssueResolutionToBe" localSheetId="1">#REF!</definedName>
    <definedName name="IssueResolutionToBe">#REF!</definedName>
    <definedName name="IssueResolutionYN" localSheetId="3">#REF!</definedName>
    <definedName name="IssueResolutionYN" localSheetId="4">#REF!</definedName>
    <definedName name="IssueResolutionYN" localSheetId="0">#REF!</definedName>
    <definedName name="IssueResolutionYN" localSheetId="5">#REF!</definedName>
    <definedName name="IssueResolutionYN" localSheetId="1">#REF!</definedName>
    <definedName name="IssueResolutionYN">#REF!</definedName>
    <definedName name="LessonsLearned" localSheetId="3">'[1]PMO Activities By Process Group'!#REF!</definedName>
    <definedName name="LessonsLearned" localSheetId="4">'[1]PMO Activities By Process Group'!#REF!</definedName>
    <definedName name="LessonsLearned" localSheetId="0">'[1]PMO Activities By Process Group'!#REF!</definedName>
    <definedName name="LessonsLearned" localSheetId="5">'[1]PMO Activities By Process Group'!#REF!</definedName>
    <definedName name="LessonsLearned" localSheetId="1">'[1]PMO Activities By Process Group'!#REF!</definedName>
    <definedName name="LessonsLearned">'[1]PMO Activities By Process Group'!#REF!</definedName>
    <definedName name="LessonsLearnedMax" localSheetId="3">#REF!</definedName>
    <definedName name="LessonsLearnedMax" localSheetId="4">#REF!</definedName>
    <definedName name="LessonsLearnedMax" localSheetId="0">#REF!</definedName>
    <definedName name="LessonsLearnedMax" localSheetId="5">#REF!</definedName>
    <definedName name="LessonsLearnedMax" localSheetId="1">#REF!</definedName>
    <definedName name="LessonsLearnedMax">#REF!</definedName>
    <definedName name="LessonsLearnedToBe" localSheetId="3">#REF!</definedName>
    <definedName name="LessonsLearnedToBe" localSheetId="4">#REF!</definedName>
    <definedName name="LessonsLearnedToBe" localSheetId="0">#REF!</definedName>
    <definedName name="LessonsLearnedToBe" localSheetId="5">#REF!</definedName>
    <definedName name="LessonsLearnedToBe" localSheetId="1">#REF!</definedName>
    <definedName name="LessonsLearnedToBe">#REF!</definedName>
    <definedName name="LessonsLearnedYN" localSheetId="3">#REF!</definedName>
    <definedName name="LessonsLearnedYN" localSheetId="4">#REF!</definedName>
    <definedName name="LessonsLearnedYN" localSheetId="0">#REF!</definedName>
    <definedName name="LessonsLearnedYN" localSheetId="5">#REF!</definedName>
    <definedName name="LessonsLearnedYN" localSheetId="1">#REF!</definedName>
    <definedName name="LessonsLearnedYN">#REF!</definedName>
    <definedName name="Planning" localSheetId="3">'[1]PMO Activities By Process Group'!#REF!</definedName>
    <definedName name="Planning" localSheetId="4">'[1]PMO Activities By Process Group'!#REF!</definedName>
    <definedName name="Planning" localSheetId="0">'[1]PMO Activities By Process Group'!#REF!</definedName>
    <definedName name="Planning" localSheetId="5">'[1]PMO Activities By Process Group'!#REF!</definedName>
    <definedName name="Planning" localSheetId="1">'[1]PMO Activities By Process Group'!#REF!</definedName>
    <definedName name="Planning">'[1]PMO Activities By Process Group'!#REF!</definedName>
    <definedName name="PlanningMax" localSheetId="3">#REF!</definedName>
    <definedName name="PlanningMax" localSheetId="4">#REF!</definedName>
    <definedName name="PlanningMax" localSheetId="0">#REF!</definedName>
    <definedName name="PlanningMax" localSheetId="5">#REF!</definedName>
    <definedName name="PlanningMax" localSheetId="1">#REF!</definedName>
    <definedName name="PlanningMax">#REF!</definedName>
    <definedName name="PlanningToBe" localSheetId="3">#REF!</definedName>
    <definedName name="PlanningToBe" localSheetId="4">#REF!</definedName>
    <definedName name="PlanningToBe" localSheetId="0">#REF!</definedName>
    <definedName name="PlanningToBe" localSheetId="5">#REF!</definedName>
    <definedName name="PlanningToBe" localSheetId="1">#REF!</definedName>
    <definedName name="PlanningToBe">#REF!</definedName>
    <definedName name="PlanningYN" localSheetId="3">#REF!</definedName>
    <definedName name="PlanningYN" localSheetId="4">#REF!</definedName>
    <definedName name="PlanningYN" localSheetId="0">#REF!</definedName>
    <definedName name="PlanningYN" localSheetId="5">#REF!</definedName>
    <definedName name="PlanningYN" localSheetId="1">#REF!</definedName>
    <definedName name="PlanningYN">#REF!</definedName>
    <definedName name="PMOProcesses" localSheetId="3">#REF!</definedName>
    <definedName name="PMOProcesses" localSheetId="4">#REF!</definedName>
    <definedName name="PMOProcesses" localSheetId="0">#REF!</definedName>
    <definedName name="PMOProcesses" localSheetId="5">#REF!</definedName>
    <definedName name="PMOProcesses" localSheetId="1">#REF!</definedName>
    <definedName name="PMOProcesses">#REF!</definedName>
    <definedName name="PortfolioOptimisation" localSheetId="3">'[1]PMO Activities By Process Group'!#REF!</definedName>
    <definedName name="PortfolioOptimisation" localSheetId="4">'[1]PMO Activities By Process Group'!#REF!</definedName>
    <definedName name="PortfolioOptimisation" localSheetId="0">'[1]PMO Activities By Process Group'!#REF!</definedName>
    <definedName name="PortfolioOptimisation" localSheetId="5">'[1]PMO Activities By Process Group'!#REF!</definedName>
    <definedName name="PortfolioOptimisation" localSheetId="1">'[1]PMO Activities By Process Group'!#REF!</definedName>
    <definedName name="PortfolioOptimisation">'[1]PMO Activities By Process Group'!#REF!</definedName>
    <definedName name="PortfolioOptimisationMax" localSheetId="3">#REF!</definedName>
    <definedName name="PortfolioOptimisationMax" localSheetId="4">#REF!</definedName>
    <definedName name="PortfolioOptimisationMax" localSheetId="0">#REF!</definedName>
    <definedName name="PortfolioOptimisationMax" localSheetId="5">#REF!</definedName>
    <definedName name="PortfolioOptimisationMax" localSheetId="1">#REF!</definedName>
    <definedName name="PortfolioOptimisationMax">#REF!</definedName>
    <definedName name="PortfolioOptimisationToBe" localSheetId="3">#REF!</definedName>
    <definedName name="PortfolioOptimisationToBe" localSheetId="4">#REF!</definedName>
    <definedName name="PortfolioOptimisationToBe" localSheetId="0">#REF!</definedName>
    <definedName name="PortfolioOptimisationToBe" localSheetId="5">#REF!</definedName>
    <definedName name="PortfolioOptimisationToBe" localSheetId="1">#REF!</definedName>
    <definedName name="PortfolioOptimisationToBe">#REF!</definedName>
    <definedName name="PortfolioOptimisationYN" localSheetId="3">#REF!</definedName>
    <definedName name="PortfolioOptimisationYN" localSheetId="4">#REF!</definedName>
    <definedName name="PortfolioOptimisationYN" localSheetId="0">#REF!</definedName>
    <definedName name="PortfolioOptimisationYN" localSheetId="5">#REF!</definedName>
    <definedName name="PortfolioOptimisationYN" localSheetId="1">#REF!</definedName>
    <definedName name="PortfolioOptimisationYN">#REF!</definedName>
    <definedName name="_xlnm.Print_Area" localSheetId="0">'School Instructions'!$C$5:$G$9</definedName>
    <definedName name="_xlnm.Print_Area" localSheetId="5">'Tender Summary'!$H$5:$N$10</definedName>
    <definedName name="_xlnm.Print_Area" localSheetId="1">'Tenderer Instructions'!$D$5:$H$10</definedName>
    <definedName name="Processes">'[1]Snapshot-Assessment'!$B$6:$U$31</definedName>
    <definedName name="ProcessesTools" localSheetId="3">'[1]PMO Activities By Process Group'!#REF!</definedName>
    <definedName name="ProcessesTools" localSheetId="4">'[1]PMO Activities By Process Group'!#REF!</definedName>
    <definedName name="ProcessesTools" localSheetId="0">'[1]PMO Activities By Process Group'!#REF!</definedName>
    <definedName name="ProcessesTools" localSheetId="5">'[1]PMO Activities By Process Group'!#REF!</definedName>
    <definedName name="ProcessesTools" localSheetId="1">'[1]PMO Activities By Process Group'!#REF!</definedName>
    <definedName name="ProcessesTools">'[1]PMO Activities By Process Group'!#REF!</definedName>
    <definedName name="ProcessesToolsMax" localSheetId="3">#REF!</definedName>
    <definedName name="ProcessesToolsMax" localSheetId="4">#REF!</definedName>
    <definedName name="ProcessesToolsMax" localSheetId="0">#REF!</definedName>
    <definedName name="ProcessesToolsMax" localSheetId="5">#REF!</definedName>
    <definedName name="ProcessesToolsMax" localSheetId="1">#REF!</definedName>
    <definedName name="ProcessesToolsMax">#REF!</definedName>
    <definedName name="ProcessLevelImprovement">'[1]Snapshot-Assessment'!$G$5</definedName>
    <definedName name="ProcessToolsToBe" localSheetId="3">#REF!</definedName>
    <definedName name="ProcessToolsToBe" localSheetId="4">#REF!</definedName>
    <definedName name="ProcessToolsToBe" localSheetId="0">#REF!</definedName>
    <definedName name="ProcessToolsToBe" localSheetId="5">#REF!</definedName>
    <definedName name="ProcessToolsToBe" localSheetId="1">#REF!</definedName>
    <definedName name="ProcessToolsToBe">#REF!</definedName>
    <definedName name="ProcessToolsYN" localSheetId="3">#REF!</definedName>
    <definedName name="ProcessToolsYN" localSheetId="4">#REF!</definedName>
    <definedName name="ProcessToolsYN" localSheetId="0">#REF!</definedName>
    <definedName name="ProcessToolsYN" localSheetId="5">#REF!</definedName>
    <definedName name="ProcessToolsYN" localSheetId="1">#REF!</definedName>
    <definedName name="ProcessToolsYN">#REF!</definedName>
    <definedName name="ProgrammeAssurance" localSheetId="3">'[1]PMO Activities By Process Group'!#REF!</definedName>
    <definedName name="ProgrammeAssurance" localSheetId="4">'[1]PMO Activities By Process Group'!#REF!</definedName>
    <definedName name="ProgrammeAssurance" localSheetId="0">'[1]PMO Activities By Process Group'!#REF!</definedName>
    <definedName name="ProgrammeAssurance" localSheetId="5">'[1]PMO Activities By Process Group'!#REF!</definedName>
    <definedName name="ProgrammeAssurance" localSheetId="1">'[1]PMO Activities By Process Group'!#REF!</definedName>
    <definedName name="ProgrammeAssurance">'[1]PMO Activities By Process Group'!#REF!</definedName>
    <definedName name="ProgrammeAssuranceMax" localSheetId="3">#REF!</definedName>
    <definedName name="ProgrammeAssuranceMax" localSheetId="4">#REF!</definedName>
    <definedName name="ProgrammeAssuranceMax" localSheetId="0">#REF!</definedName>
    <definedName name="ProgrammeAssuranceMax" localSheetId="5">#REF!</definedName>
    <definedName name="ProgrammeAssuranceMax" localSheetId="1">#REF!</definedName>
    <definedName name="ProgrammeAssuranceMax">#REF!</definedName>
    <definedName name="ProgrammeAssuranceToBe" localSheetId="3">#REF!</definedName>
    <definedName name="ProgrammeAssuranceToBe" localSheetId="4">#REF!</definedName>
    <definedName name="ProgrammeAssuranceToBe" localSheetId="0">#REF!</definedName>
    <definedName name="ProgrammeAssuranceToBe" localSheetId="5">#REF!</definedName>
    <definedName name="ProgrammeAssuranceToBe" localSheetId="1">#REF!</definedName>
    <definedName name="ProgrammeAssuranceToBe">#REF!</definedName>
    <definedName name="ProgrammeAssuranceYN" localSheetId="3">#REF!</definedName>
    <definedName name="ProgrammeAssuranceYN" localSheetId="4">#REF!</definedName>
    <definedName name="ProgrammeAssuranceYN" localSheetId="0">#REF!</definedName>
    <definedName name="ProgrammeAssuranceYN" localSheetId="5">#REF!</definedName>
    <definedName name="ProgrammeAssuranceYN" localSheetId="1">#REF!</definedName>
    <definedName name="ProgrammeAssuranceYN">#REF!</definedName>
    <definedName name="ProgrammeDeliveryManagement" localSheetId="3">'[1]PMO Activities By Process Group'!#REF!</definedName>
    <definedName name="ProgrammeDeliveryManagement" localSheetId="4">'[1]PMO Activities By Process Group'!#REF!</definedName>
    <definedName name="ProgrammeDeliveryManagement" localSheetId="0">'[1]PMO Activities By Process Group'!#REF!</definedName>
    <definedName name="ProgrammeDeliveryManagement" localSheetId="5">'[1]PMO Activities By Process Group'!#REF!</definedName>
    <definedName name="ProgrammeDeliveryManagement" localSheetId="1">'[1]PMO Activities By Process Group'!#REF!</definedName>
    <definedName name="ProgrammeDeliveryManagement">'[1]PMO Activities By Process Group'!#REF!</definedName>
    <definedName name="ProgrammeDeliveryManagementMax" localSheetId="3">#REF!</definedName>
    <definedName name="ProgrammeDeliveryManagementMax" localSheetId="4">#REF!</definedName>
    <definedName name="ProgrammeDeliveryManagementMax" localSheetId="0">#REF!</definedName>
    <definedName name="ProgrammeDeliveryManagementMax" localSheetId="5">#REF!</definedName>
    <definedName name="ProgrammeDeliveryManagementMax" localSheetId="1">#REF!</definedName>
    <definedName name="ProgrammeDeliveryManagementMax">#REF!</definedName>
    <definedName name="ProgrammeDeliveryManagementToBe" localSheetId="3">#REF!</definedName>
    <definedName name="ProgrammeDeliveryManagementToBe" localSheetId="4">#REF!</definedName>
    <definedName name="ProgrammeDeliveryManagementToBe" localSheetId="0">#REF!</definedName>
    <definedName name="ProgrammeDeliveryManagementToBe" localSheetId="5">#REF!</definedName>
    <definedName name="ProgrammeDeliveryManagementToBe" localSheetId="1">#REF!</definedName>
    <definedName name="ProgrammeDeliveryManagementToBe">#REF!</definedName>
    <definedName name="ProgrammeDeliveryManagementYN" localSheetId="3">#REF!</definedName>
    <definedName name="ProgrammeDeliveryManagementYN" localSheetId="4">#REF!</definedName>
    <definedName name="ProgrammeDeliveryManagementYN" localSheetId="0">#REF!</definedName>
    <definedName name="ProgrammeDeliveryManagementYN" localSheetId="5">#REF!</definedName>
    <definedName name="ProgrammeDeliveryManagementYN" localSheetId="1">#REF!</definedName>
    <definedName name="ProgrammeDeliveryManagementYN">#REF!</definedName>
    <definedName name="ProjectAssurance" localSheetId="3">'[1]PMO Activities By Process Group'!#REF!</definedName>
    <definedName name="ProjectAssurance" localSheetId="4">'[1]PMO Activities By Process Group'!#REF!</definedName>
    <definedName name="ProjectAssurance" localSheetId="0">'[1]PMO Activities By Process Group'!#REF!</definedName>
    <definedName name="ProjectAssurance" localSheetId="5">'[1]PMO Activities By Process Group'!#REF!</definedName>
    <definedName name="ProjectAssurance" localSheetId="1">'[1]PMO Activities By Process Group'!#REF!</definedName>
    <definedName name="ProjectAssurance">'[1]PMO Activities By Process Group'!#REF!</definedName>
    <definedName name="ProjectAssuranceMax" localSheetId="3">#REF!</definedName>
    <definedName name="ProjectAssuranceMax" localSheetId="4">#REF!</definedName>
    <definedName name="ProjectAssuranceMax" localSheetId="0">#REF!</definedName>
    <definedName name="ProjectAssuranceMax" localSheetId="5">#REF!</definedName>
    <definedName name="ProjectAssuranceMax" localSheetId="1">#REF!</definedName>
    <definedName name="ProjectAssuranceMax">#REF!</definedName>
    <definedName name="ProjectAssuranceToBe" localSheetId="3">#REF!</definedName>
    <definedName name="ProjectAssuranceToBe" localSheetId="4">#REF!</definedName>
    <definedName name="ProjectAssuranceToBe" localSheetId="0">#REF!</definedName>
    <definedName name="ProjectAssuranceToBe" localSheetId="5">#REF!</definedName>
    <definedName name="ProjectAssuranceToBe" localSheetId="1">#REF!</definedName>
    <definedName name="ProjectAssuranceToBe">#REF!</definedName>
    <definedName name="ProjectAssuranceYN" localSheetId="3">#REF!</definedName>
    <definedName name="ProjectAssuranceYN" localSheetId="4">#REF!</definedName>
    <definedName name="ProjectAssuranceYN" localSheetId="0">#REF!</definedName>
    <definedName name="ProjectAssuranceYN" localSheetId="5">#REF!</definedName>
    <definedName name="ProjectAssuranceYN" localSheetId="1">#REF!</definedName>
    <definedName name="ProjectAssuranceYN">#REF!</definedName>
    <definedName name="QualityManagement" localSheetId="3">'[1]PMO Activities By Process Group'!#REF!</definedName>
    <definedName name="QualityManagement" localSheetId="4">'[1]PMO Activities By Process Group'!#REF!</definedName>
    <definedName name="QualityManagement" localSheetId="0">'[1]PMO Activities By Process Group'!#REF!</definedName>
    <definedName name="QualityManagement" localSheetId="5">'[1]PMO Activities By Process Group'!#REF!</definedName>
    <definedName name="QualityManagement" localSheetId="1">'[1]PMO Activities By Process Group'!#REF!</definedName>
    <definedName name="QualityManagement">'[1]PMO Activities By Process Group'!#REF!</definedName>
    <definedName name="QualityManagementMax" localSheetId="3">#REF!</definedName>
    <definedName name="QualityManagementMax" localSheetId="4">#REF!</definedName>
    <definedName name="QualityManagementMax" localSheetId="0">#REF!</definedName>
    <definedName name="QualityManagementMax" localSheetId="5">#REF!</definedName>
    <definedName name="QualityManagementMax" localSheetId="1">#REF!</definedName>
    <definedName name="QualityManagementMax">#REF!</definedName>
    <definedName name="QualityManagementToBe" localSheetId="3">#REF!</definedName>
    <definedName name="QualityManagementToBe" localSheetId="4">#REF!</definedName>
    <definedName name="QualityManagementToBe" localSheetId="0">#REF!</definedName>
    <definedName name="QualityManagementToBe" localSheetId="5">#REF!</definedName>
    <definedName name="QualityManagementToBe" localSheetId="1">#REF!</definedName>
    <definedName name="QualityManagementToBe">#REF!</definedName>
    <definedName name="QualityManagementYN" localSheetId="3">#REF!</definedName>
    <definedName name="QualityManagementYN" localSheetId="4">#REF!</definedName>
    <definedName name="QualityManagementYN" localSheetId="0">#REF!</definedName>
    <definedName name="QualityManagementYN" localSheetId="5">#REF!</definedName>
    <definedName name="QualityManagementYN" localSheetId="1">#REF!</definedName>
    <definedName name="QualityManagementYN">#REF!</definedName>
    <definedName name="ResourceManagement" localSheetId="3">'[1]PMO Activities By Process Group'!#REF!</definedName>
    <definedName name="ResourceManagement" localSheetId="4">'[1]PMO Activities By Process Group'!#REF!</definedName>
    <definedName name="ResourceManagement" localSheetId="0">'[1]PMO Activities By Process Group'!#REF!</definedName>
    <definedName name="ResourceManagement" localSheetId="5">'[1]PMO Activities By Process Group'!#REF!</definedName>
    <definedName name="ResourceManagement" localSheetId="1">'[1]PMO Activities By Process Group'!#REF!</definedName>
    <definedName name="ResourceManagement">'[1]PMO Activities By Process Group'!#REF!</definedName>
    <definedName name="ResourceManagementMax" localSheetId="3">#REF!</definedName>
    <definedName name="ResourceManagementMax" localSheetId="4">#REF!</definedName>
    <definedName name="ResourceManagementMax" localSheetId="0">#REF!</definedName>
    <definedName name="ResourceManagementMax" localSheetId="5">#REF!</definedName>
    <definedName name="ResourceManagementMax" localSheetId="1">#REF!</definedName>
    <definedName name="ResourceManagementMax">#REF!</definedName>
    <definedName name="ResourceManagementToBe" localSheetId="3">#REF!</definedName>
    <definedName name="ResourceManagementToBe" localSheetId="4">#REF!</definedName>
    <definedName name="ResourceManagementToBe" localSheetId="0">#REF!</definedName>
    <definedName name="ResourceManagementToBe" localSheetId="5">#REF!</definedName>
    <definedName name="ResourceManagementToBe" localSheetId="1">#REF!</definedName>
    <definedName name="ResourceManagementToBe">#REF!</definedName>
    <definedName name="ResourceManagementYN" localSheetId="3">#REF!</definedName>
    <definedName name="ResourceManagementYN" localSheetId="4">#REF!</definedName>
    <definedName name="ResourceManagementYN" localSheetId="0">#REF!</definedName>
    <definedName name="ResourceManagementYN" localSheetId="5">#REF!</definedName>
    <definedName name="ResourceManagementYN" localSheetId="1">#REF!</definedName>
    <definedName name="ResourceManagementYN">#REF!</definedName>
    <definedName name="RiskManagement" localSheetId="3">'[1]PMO Activities By Process Group'!#REF!</definedName>
    <definedName name="RiskManagement" localSheetId="4">'[1]PMO Activities By Process Group'!#REF!</definedName>
    <definedName name="RiskManagement" localSheetId="0">'[1]PMO Activities By Process Group'!#REF!</definedName>
    <definedName name="RiskManagement" localSheetId="5">'[1]PMO Activities By Process Group'!#REF!</definedName>
    <definedName name="RiskManagement" localSheetId="1">'[1]PMO Activities By Process Group'!#REF!</definedName>
    <definedName name="RiskManagement">'[1]PMO Activities By Process Group'!#REF!</definedName>
    <definedName name="RiskManagementMax" localSheetId="3">#REF!</definedName>
    <definedName name="RiskManagementMax" localSheetId="4">#REF!</definedName>
    <definedName name="RiskManagementMax" localSheetId="0">#REF!</definedName>
    <definedName name="RiskManagementMax" localSheetId="5">#REF!</definedName>
    <definedName name="RiskManagementMax" localSheetId="1">#REF!</definedName>
    <definedName name="RiskManagementMax">#REF!</definedName>
    <definedName name="RiskManagementToBe" localSheetId="3">#REF!</definedName>
    <definedName name="RiskManagementToBe" localSheetId="4">#REF!</definedName>
    <definedName name="RiskManagementToBe" localSheetId="0">#REF!</definedName>
    <definedName name="RiskManagementToBe" localSheetId="5">#REF!</definedName>
    <definedName name="RiskManagementToBe" localSheetId="1">#REF!</definedName>
    <definedName name="RiskManagementToBe">#REF!</definedName>
    <definedName name="RiskManagementYN" localSheetId="3">#REF!</definedName>
    <definedName name="RiskManagementYN" localSheetId="4">#REF!</definedName>
    <definedName name="RiskManagementYN" localSheetId="0">#REF!</definedName>
    <definedName name="RiskManagementYN" localSheetId="5">#REF!</definedName>
    <definedName name="RiskManagementYN" localSheetId="1">#REF!</definedName>
    <definedName name="RiskManagementYN">#REF!</definedName>
    <definedName name="StakeholderManagement" localSheetId="3">'[1]PMO Activities By Process Group'!#REF!</definedName>
    <definedName name="StakeholderManagement" localSheetId="4">'[1]PMO Activities By Process Group'!#REF!</definedName>
    <definedName name="StakeholderManagement" localSheetId="0">'[1]PMO Activities By Process Group'!#REF!</definedName>
    <definedName name="StakeholderManagement" localSheetId="5">'[1]PMO Activities By Process Group'!#REF!</definedName>
    <definedName name="StakeholderManagement" localSheetId="1">'[1]PMO Activities By Process Group'!#REF!</definedName>
    <definedName name="StakeholderManagement">'[1]PMO Activities By Process Group'!#REF!</definedName>
    <definedName name="StakeholderManagementMax" localSheetId="3">#REF!</definedName>
    <definedName name="StakeholderManagementMax" localSheetId="4">#REF!</definedName>
    <definedName name="StakeholderManagementMax" localSheetId="0">#REF!</definedName>
    <definedName name="StakeholderManagementMax" localSheetId="5">#REF!</definedName>
    <definedName name="StakeholderManagementMax" localSheetId="1">#REF!</definedName>
    <definedName name="StakeholderManagementMax">#REF!</definedName>
    <definedName name="StakeholderManagementToBe" localSheetId="3">#REF!</definedName>
    <definedName name="StakeholderManagementToBe" localSheetId="4">#REF!</definedName>
    <definedName name="StakeholderManagementToBe" localSheetId="0">#REF!</definedName>
    <definedName name="StakeholderManagementToBe" localSheetId="5">#REF!</definedName>
    <definedName name="StakeholderManagementToBe" localSheetId="1">#REF!</definedName>
    <definedName name="StakeholderManagementToBe">#REF!</definedName>
    <definedName name="StakeholderManagementYN" localSheetId="3">#REF!</definedName>
    <definedName name="StakeholderManagementYN" localSheetId="4">#REF!</definedName>
    <definedName name="StakeholderManagementYN" localSheetId="0">#REF!</definedName>
    <definedName name="StakeholderManagementYN" localSheetId="5">#REF!</definedName>
    <definedName name="StakeholderManagementYN" localSheetId="1">#REF!</definedName>
    <definedName name="StakeholderManagementYN">#REF!</definedName>
    <definedName name="StatusReporting" localSheetId="3">'[1]PMO Activities By Process Group'!#REF!</definedName>
    <definedName name="StatusReporting" localSheetId="4">'[1]PMO Activities By Process Group'!#REF!</definedName>
    <definedName name="StatusReporting" localSheetId="0">'[1]PMO Activities By Process Group'!#REF!</definedName>
    <definedName name="StatusReporting" localSheetId="5">'[1]PMO Activities By Process Group'!#REF!</definedName>
    <definedName name="StatusReporting" localSheetId="1">'[1]PMO Activities By Process Group'!#REF!</definedName>
    <definedName name="StatusReporting">'[1]PMO Activities By Process Group'!#REF!</definedName>
    <definedName name="StatusReportingMax" localSheetId="3">#REF!</definedName>
    <definedName name="StatusReportingMax" localSheetId="4">#REF!</definedName>
    <definedName name="StatusReportingMax" localSheetId="0">#REF!</definedName>
    <definedName name="StatusReportingMax" localSheetId="5">#REF!</definedName>
    <definedName name="StatusReportingMax" localSheetId="1">#REF!</definedName>
    <definedName name="StatusReportingMax">#REF!</definedName>
    <definedName name="StatusReportingToBe" localSheetId="3">#REF!</definedName>
    <definedName name="StatusReportingToBe" localSheetId="4">#REF!</definedName>
    <definedName name="StatusReportingToBe" localSheetId="0">#REF!</definedName>
    <definedName name="StatusReportingToBe" localSheetId="5">#REF!</definedName>
    <definedName name="StatusReportingToBe" localSheetId="1">#REF!</definedName>
    <definedName name="StatusReportingToBe">#REF!</definedName>
    <definedName name="StatusReportingYN" localSheetId="3">#REF!</definedName>
    <definedName name="StatusReportingYN" localSheetId="4">#REF!</definedName>
    <definedName name="StatusReportingYN" localSheetId="0">#REF!</definedName>
    <definedName name="StatusReportingYN" localSheetId="5">#REF!</definedName>
    <definedName name="StatusReportingYN" localSheetId="1">#REF!</definedName>
    <definedName name="StatusReportingYN">#REF!</definedName>
    <definedName name="SupplierManagement" localSheetId="3">'[1]PMO Activities By Process Group'!#REF!</definedName>
    <definedName name="SupplierManagement" localSheetId="4">'[1]PMO Activities By Process Group'!#REF!</definedName>
    <definedName name="SupplierManagement" localSheetId="0">'[1]PMO Activities By Process Group'!#REF!</definedName>
    <definedName name="SupplierManagement" localSheetId="5">'[1]PMO Activities By Process Group'!#REF!</definedName>
    <definedName name="SupplierManagement" localSheetId="1">'[1]PMO Activities By Process Group'!#REF!</definedName>
    <definedName name="SupplierManagement">'[1]PMO Activities By Process Group'!#REF!</definedName>
    <definedName name="SupplierManagementMax" localSheetId="3">#REF!</definedName>
    <definedName name="SupplierManagementMax" localSheetId="4">#REF!</definedName>
    <definedName name="SupplierManagementMax" localSheetId="0">#REF!</definedName>
    <definedName name="SupplierManagementMax" localSheetId="5">#REF!</definedName>
    <definedName name="SupplierManagementMax" localSheetId="1">#REF!</definedName>
    <definedName name="SupplierManagementMax">#REF!</definedName>
    <definedName name="SupplierManagementToBe" localSheetId="3">#REF!</definedName>
    <definedName name="SupplierManagementToBe" localSheetId="4">#REF!</definedName>
    <definedName name="SupplierManagementToBe" localSheetId="0">#REF!</definedName>
    <definedName name="SupplierManagementToBe" localSheetId="5">#REF!</definedName>
    <definedName name="SupplierManagementToBe" localSheetId="1">#REF!</definedName>
    <definedName name="SupplierManagementToBe">#REF!</definedName>
    <definedName name="SupplierManagementYN" localSheetId="3">#REF!</definedName>
    <definedName name="SupplierManagementYN" localSheetId="4">#REF!</definedName>
    <definedName name="SupplierManagementYN" localSheetId="0">#REF!</definedName>
    <definedName name="SupplierManagementYN" localSheetId="5">#REF!</definedName>
    <definedName name="SupplierManagementYN" localSheetId="1">#REF!</definedName>
    <definedName name="SupplierManagementYN">#REF!</definedName>
    <definedName name="TrainingCoaching" localSheetId="3">'[1]PMO Activities By Process Group'!#REF!</definedName>
    <definedName name="TrainingCoaching" localSheetId="4">'[1]PMO Activities By Process Group'!#REF!</definedName>
    <definedName name="TrainingCoaching" localSheetId="0">'[1]PMO Activities By Process Group'!#REF!</definedName>
    <definedName name="TrainingCoaching" localSheetId="5">'[1]PMO Activities By Process Group'!#REF!</definedName>
    <definedName name="TrainingCoaching" localSheetId="1">'[1]PMO Activities By Process Group'!#REF!</definedName>
    <definedName name="TrainingCoaching">'[1]PMO Activities By Process Group'!#REF!</definedName>
    <definedName name="TrainingCoachingMax" localSheetId="3">#REF!</definedName>
    <definedName name="TrainingCoachingMax" localSheetId="4">#REF!</definedName>
    <definedName name="TrainingCoachingMax" localSheetId="0">#REF!</definedName>
    <definedName name="TrainingCoachingMax" localSheetId="5">#REF!</definedName>
    <definedName name="TrainingCoachingMax" localSheetId="1">#REF!</definedName>
    <definedName name="TrainingCoachingMax">#REF!</definedName>
    <definedName name="TrainingCoachingToBe" localSheetId="3">#REF!</definedName>
    <definedName name="TrainingCoachingToBe" localSheetId="4">#REF!</definedName>
    <definedName name="TrainingCoachingToBe" localSheetId="0">#REF!</definedName>
    <definedName name="TrainingCoachingToBe" localSheetId="5">#REF!</definedName>
    <definedName name="TrainingCoachingToBe" localSheetId="1">#REF!</definedName>
    <definedName name="TrainingCoachingToBe">#REF!</definedName>
    <definedName name="TrainingCoachingYN" localSheetId="3">#REF!</definedName>
    <definedName name="TrainingCoachingYN" localSheetId="4">#REF!</definedName>
    <definedName name="TrainingCoachingYN" localSheetId="0">#REF!</definedName>
    <definedName name="TrainingCoachingYN" localSheetId="5">#REF!</definedName>
    <definedName name="TrainingCoachingYN" localSheetId="1">#REF!</definedName>
    <definedName name="TrainingCoachingYN">#REF!</definedName>
    <definedName name="TransitionManagement" localSheetId="3">'[1]PMO Activities By Process Group'!#REF!</definedName>
    <definedName name="TransitionManagement" localSheetId="4">'[1]PMO Activities By Process Group'!#REF!</definedName>
    <definedName name="TransitionManagement" localSheetId="0">'[1]PMO Activities By Process Group'!#REF!</definedName>
    <definedName name="TransitionManagement" localSheetId="5">'[1]PMO Activities By Process Group'!#REF!</definedName>
    <definedName name="TransitionManagement" localSheetId="1">'[1]PMO Activities By Process Group'!#REF!</definedName>
    <definedName name="TransitionManagement">'[1]PMO Activities By Process Group'!#REF!</definedName>
    <definedName name="TransitionManagementMax" localSheetId="3">#REF!</definedName>
    <definedName name="TransitionManagementMax" localSheetId="4">#REF!</definedName>
    <definedName name="TransitionManagementMax" localSheetId="0">#REF!</definedName>
    <definedName name="TransitionManagementMax" localSheetId="5">#REF!</definedName>
    <definedName name="TransitionManagementMax" localSheetId="1">#REF!</definedName>
    <definedName name="TransitionManagementMax">#REF!</definedName>
    <definedName name="TransitionManagementToBe" localSheetId="3">#REF!</definedName>
    <definedName name="TransitionManagementToBe" localSheetId="4">#REF!</definedName>
    <definedName name="TransitionManagementToBe" localSheetId="0">#REF!</definedName>
    <definedName name="TransitionManagementToBe" localSheetId="5">#REF!</definedName>
    <definedName name="TransitionManagementToBe" localSheetId="1">#REF!</definedName>
    <definedName name="TransitionManagementToBe">#REF!</definedName>
    <definedName name="TransitionManagementYN" localSheetId="3">#REF!</definedName>
    <definedName name="TransitionManagementYN" localSheetId="4">#REF!</definedName>
    <definedName name="TransitionManagementYN" localSheetId="0">#REF!</definedName>
    <definedName name="TransitionManagementYN" localSheetId="5">#REF!</definedName>
    <definedName name="TransitionManagementYN" localSheetId="1">#REF!</definedName>
    <definedName name="TransitionManagementY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97" i="26" l="1"/>
  <c r="L897" i="26" s="1"/>
  <c r="H846" i="14"/>
  <c r="H860" i="14"/>
  <c r="H885" i="14"/>
  <c r="H189" i="14"/>
  <c r="H106" i="14"/>
  <c r="K379" i="14"/>
  <c r="K380" i="14"/>
  <c r="K381" i="14"/>
  <c r="K382" i="14"/>
  <c r="K383" i="14"/>
  <c r="K384" i="14"/>
  <c r="K184" i="14"/>
  <c r="L184" i="14" s="1"/>
  <c r="N184" i="14" s="1"/>
  <c r="AA910" i="14"/>
  <c r="X910" i="14"/>
  <c r="U910" i="14"/>
  <c r="R910" i="14"/>
  <c r="AA909" i="14"/>
  <c r="X909" i="14"/>
  <c r="U909" i="14"/>
  <c r="R909" i="14"/>
  <c r="AA908" i="14"/>
  <c r="X908" i="14"/>
  <c r="U908" i="14"/>
  <c r="R908" i="14"/>
  <c r="AA907" i="14"/>
  <c r="X907" i="14"/>
  <c r="U907" i="14"/>
  <c r="R907" i="14"/>
  <c r="AA906" i="14"/>
  <c r="X906" i="14"/>
  <c r="U906" i="14"/>
  <c r="R906" i="14"/>
  <c r="AA905" i="14"/>
  <c r="X905" i="14"/>
  <c r="U905" i="14"/>
  <c r="R905" i="14"/>
  <c r="AA904" i="14"/>
  <c r="X904" i="14"/>
  <c r="U904" i="14"/>
  <c r="R904" i="14"/>
  <c r="AA903" i="14"/>
  <c r="X903" i="14"/>
  <c r="U903" i="14"/>
  <c r="R903" i="14"/>
  <c r="AA902" i="14"/>
  <c r="X902" i="14"/>
  <c r="U902" i="14"/>
  <c r="R902" i="14"/>
  <c r="AA901" i="14"/>
  <c r="X901" i="14"/>
  <c r="U901" i="14"/>
  <c r="R901" i="14"/>
  <c r="AA900" i="14"/>
  <c r="X900" i="14"/>
  <c r="U900" i="14"/>
  <c r="R900" i="14"/>
  <c r="AA899" i="14"/>
  <c r="X899" i="14"/>
  <c r="U899" i="14"/>
  <c r="R899" i="14"/>
  <c r="AA898" i="14"/>
  <c r="X898" i="14"/>
  <c r="U898" i="14"/>
  <c r="R898" i="14"/>
  <c r="AA897" i="14"/>
  <c r="X897" i="14"/>
  <c r="U897" i="14"/>
  <c r="R897" i="14"/>
  <c r="AA896" i="14"/>
  <c r="X896" i="14"/>
  <c r="U896" i="14"/>
  <c r="R896" i="14"/>
  <c r="AA895" i="14"/>
  <c r="X895" i="14"/>
  <c r="U895" i="14"/>
  <c r="R895" i="14"/>
  <c r="AA894" i="14"/>
  <c r="X894" i="14"/>
  <c r="U894" i="14"/>
  <c r="R894" i="14"/>
  <c r="AA893" i="14"/>
  <c r="X893" i="14"/>
  <c r="U893" i="14"/>
  <c r="R893" i="14"/>
  <c r="AA892" i="14"/>
  <c r="X892" i="14"/>
  <c r="U892" i="14"/>
  <c r="R892" i="14"/>
  <c r="AA891" i="14"/>
  <c r="X891" i="14"/>
  <c r="U891" i="14"/>
  <c r="R891" i="14"/>
  <c r="AA890" i="14"/>
  <c r="X890" i="14"/>
  <c r="U890" i="14"/>
  <c r="R890" i="14"/>
  <c r="AA889" i="14"/>
  <c r="X889" i="14"/>
  <c r="U889" i="14"/>
  <c r="R889" i="14"/>
  <c r="AA883" i="14"/>
  <c r="X883" i="14"/>
  <c r="U883" i="14"/>
  <c r="R883" i="14"/>
  <c r="AA882" i="14"/>
  <c r="X882" i="14"/>
  <c r="U882" i="14"/>
  <c r="R882" i="14"/>
  <c r="AA881" i="14"/>
  <c r="X881" i="14"/>
  <c r="U881" i="14"/>
  <c r="R881" i="14"/>
  <c r="AA880" i="14"/>
  <c r="X880" i="14"/>
  <c r="U880" i="14"/>
  <c r="R880" i="14"/>
  <c r="AA879" i="14"/>
  <c r="X879" i="14"/>
  <c r="U879" i="14"/>
  <c r="R879" i="14"/>
  <c r="AA878" i="14"/>
  <c r="X878" i="14"/>
  <c r="U878" i="14"/>
  <c r="R878" i="14"/>
  <c r="AA877" i="14"/>
  <c r="X877" i="14"/>
  <c r="U877" i="14"/>
  <c r="R877" i="14"/>
  <c r="AA876" i="14"/>
  <c r="X876" i="14"/>
  <c r="U876" i="14"/>
  <c r="R876" i="14"/>
  <c r="AA875" i="14"/>
  <c r="X875" i="14"/>
  <c r="U875" i="14"/>
  <c r="R875" i="14"/>
  <c r="AA874" i="14"/>
  <c r="X874" i="14"/>
  <c r="U874" i="14"/>
  <c r="R874" i="14"/>
  <c r="AA873" i="14"/>
  <c r="X873" i="14"/>
  <c r="U873" i="14"/>
  <c r="R873" i="14"/>
  <c r="AA872" i="14"/>
  <c r="X872" i="14"/>
  <c r="U872" i="14"/>
  <c r="R872" i="14"/>
  <c r="AA871" i="14"/>
  <c r="X871" i="14"/>
  <c r="U871" i="14"/>
  <c r="R871" i="14"/>
  <c r="AA870" i="14"/>
  <c r="X870" i="14"/>
  <c r="U870" i="14"/>
  <c r="R870" i="14"/>
  <c r="AA869" i="14"/>
  <c r="X869" i="14"/>
  <c r="U869" i="14"/>
  <c r="R869" i="14"/>
  <c r="AA868" i="14"/>
  <c r="X868" i="14"/>
  <c r="U868" i="14"/>
  <c r="R868" i="14"/>
  <c r="AA867" i="14"/>
  <c r="X867" i="14"/>
  <c r="U867" i="14"/>
  <c r="R867" i="14"/>
  <c r="AA866" i="14"/>
  <c r="X866" i="14"/>
  <c r="U866" i="14"/>
  <c r="R866" i="14"/>
  <c r="AA865" i="14"/>
  <c r="X865" i="14"/>
  <c r="U865" i="14"/>
  <c r="R865" i="14"/>
  <c r="AA864" i="14"/>
  <c r="X864" i="14"/>
  <c r="U864" i="14"/>
  <c r="R864" i="14"/>
  <c r="AA858" i="14"/>
  <c r="X858" i="14"/>
  <c r="U858" i="14"/>
  <c r="R858" i="14"/>
  <c r="AA857" i="14"/>
  <c r="X857" i="14"/>
  <c r="U857" i="14"/>
  <c r="R857" i="14"/>
  <c r="AA856" i="14"/>
  <c r="X856" i="14"/>
  <c r="U856" i="14"/>
  <c r="R856" i="14"/>
  <c r="AA855" i="14"/>
  <c r="X855" i="14"/>
  <c r="U855" i="14"/>
  <c r="R855" i="14"/>
  <c r="AA854" i="14"/>
  <c r="X854" i="14"/>
  <c r="U854" i="14"/>
  <c r="R854" i="14"/>
  <c r="AA853" i="14"/>
  <c r="X853" i="14"/>
  <c r="U853" i="14"/>
  <c r="R853" i="14"/>
  <c r="AA852" i="14"/>
  <c r="X852" i="14"/>
  <c r="U852" i="14"/>
  <c r="R852" i="14"/>
  <c r="AA851" i="14"/>
  <c r="X851" i="14"/>
  <c r="U851" i="14"/>
  <c r="R851" i="14"/>
  <c r="AA850" i="14"/>
  <c r="X850" i="14"/>
  <c r="U850" i="14"/>
  <c r="R850" i="14"/>
  <c r="AA844" i="14"/>
  <c r="X844" i="14"/>
  <c r="U844" i="14"/>
  <c r="R844" i="14"/>
  <c r="AA843" i="14"/>
  <c r="X843" i="14"/>
  <c r="U843" i="14"/>
  <c r="R843" i="14"/>
  <c r="AA842" i="14"/>
  <c r="X842" i="14"/>
  <c r="U842" i="14"/>
  <c r="R842" i="14"/>
  <c r="AA841" i="14"/>
  <c r="X841" i="14"/>
  <c r="U841" i="14"/>
  <c r="R841" i="14"/>
  <c r="AA840" i="14"/>
  <c r="X840" i="14"/>
  <c r="U840" i="14"/>
  <c r="R840" i="14"/>
  <c r="AA839" i="14"/>
  <c r="X839" i="14"/>
  <c r="U839" i="14"/>
  <c r="R839" i="14"/>
  <c r="AA838" i="14"/>
  <c r="X838" i="14"/>
  <c r="U838" i="14"/>
  <c r="R838" i="14"/>
  <c r="AA837" i="14"/>
  <c r="X837" i="14"/>
  <c r="U837" i="14"/>
  <c r="R837" i="14"/>
  <c r="AA836" i="14"/>
  <c r="X836" i="14"/>
  <c r="U836" i="14"/>
  <c r="R836" i="14"/>
  <c r="AA835" i="14"/>
  <c r="X835" i="14"/>
  <c r="U835" i="14"/>
  <c r="R835" i="14"/>
  <c r="AA834" i="14"/>
  <c r="X834" i="14"/>
  <c r="U834" i="14"/>
  <c r="R834" i="14"/>
  <c r="AA833" i="14"/>
  <c r="X833" i="14"/>
  <c r="U833" i="14"/>
  <c r="R833" i="14"/>
  <c r="AA832" i="14"/>
  <c r="X832" i="14"/>
  <c r="U832" i="14"/>
  <c r="R832" i="14"/>
  <c r="AA831" i="14"/>
  <c r="X831" i="14"/>
  <c r="U831" i="14"/>
  <c r="R831" i="14"/>
  <c r="AA830" i="14"/>
  <c r="X830" i="14"/>
  <c r="U830" i="14"/>
  <c r="R830" i="14"/>
  <c r="AA829" i="14"/>
  <c r="X829" i="14"/>
  <c r="U829" i="14"/>
  <c r="R829" i="14"/>
  <c r="AA828" i="14"/>
  <c r="X828" i="14"/>
  <c r="U828" i="14"/>
  <c r="R828" i="14"/>
  <c r="AA827" i="14"/>
  <c r="X827" i="14"/>
  <c r="U827" i="14"/>
  <c r="R827" i="14"/>
  <c r="AA826" i="14"/>
  <c r="X826" i="14"/>
  <c r="U826" i="14"/>
  <c r="R826" i="14"/>
  <c r="AA825" i="14"/>
  <c r="X825" i="14"/>
  <c r="U825" i="14"/>
  <c r="R825" i="14"/>
  <c r="AA824" i="14"/>
  <c r="X824" i="14"/>
  <c r="U824" i="14"/>
  <c r="R824" i="14"/>
  <c r="AA823" i="14"/>
  <c r="X823" i="14"/>
  <c r="U823" i="14"/>
  <c r="R823" i="14"/>
  <c r="AA822" i="14"/>
  <c r="X822" i="14"/>
  <c r="U822" i="14"/>
  <c r="R822" i="14"/>
  <c r="AA821" i="14"/>
  <c r="X821" i="14"/>
  <c r="U821" i="14"/>
  <c r="R821" i="14"/>
  <c r="AA820" i="14"/>
  <c r="X820" i="14"/>
  <c r="U820" i="14"/>
  <c r="R820" i="14"/>
  <c r="AA819" i="14"/>
  <c r="X819" i="14"/>
  <c r="U819" i="14"/>
  <c r="R819" i="14"/>
  <c r="AA818" i="14"/>
  <c r="X818" i="14"/>
  <c r="U818" i="14"/>
  <c r="R818" i="14"/>
  <c r="AA812" i="14"/>
  <c r="X812" i="14"/>
  <c r="U812" i="14"/>
  <c r="R812" i="14"/>
  <c r="AA811" i="14"/>
  <c r="X811" i="14"/>
  <c r="U811" i="14"/>
  <c r="R811" i="14"/>
  <c r="AA810" i="14"/>
  <c r="X810" i="14"/>
  <c r="U810" i="14"/>
  <c r="R810" i="14"/>
  <c r="AA809" i="14"/>
  <c r="X809" i="14"/>
  <c r="U809" i="14"/>
  <c r="R809" i="14"/>
  <c r="AA808" i="14"/>
  <c r="X808" i="14"/>
  <c r="U808" i="14"/>
  <c r="R808" i="14"/>
  <c r="AA807" i="14"/>
  <c r="X807" i="14"/>
  <c r="U807" i="14"/>
  <c r="R807" i="14"/>
  <c r="AA806" i="14"/>
  <c r="X806" i="14"/>
  <c r="U806" i="14"/>
  <c r="R806" i="14"/>
  <c r="AA805" i="14"/>
  <c r="X805" i="14"/>
  <c r="U805" i="14"/>
  <c r="R805" i="14"/>
  <c r="AA804" i="14"/>
  <c r="X804" i="14"/>
  <c r="U804" i="14"/>
  <c r="R804" i="14"/>
  <c r="AA803" i="14"/>
  <c r="X803" i="14"/>
  <c r="U803" i="14"/>
  <c r="R803" i="14"/>
  <c r="AA802" i="14"/>
  <c r="X802" i="14"/>
  <c r="U802" i="14"/>
  <c r="R802" i="14"/>
  <c r="AA801" i="14"/>
  <c r="X801" i="14"/>
  <c r="U801" i="14"/>
  <c r="R801" i="14"/>
  <c r="AA800" i="14"/>
  <c r="X800" i="14"/>
  <c r="U800" i="14"/>
  <c r="R800" i="14"/>
  <c r="AA799" i="14"/>
  <c r="X799" i="14"/>
  <c r="U799" i="14"/>
  <c r="R799" i="14"/>
  <c r="AA798" i="14"/>
  <c r="X798" i="14"/>
  <c r="U798" i="14"/>
  <c r="R798" i="14"/>
  <c r="AA797" i="14"/>
  <c r="X797" i="14"/>
  <c r="U797" i="14"/>
  <c r="R797" i="14"/>
  <c r="AA796" i="14"/>
  <c r="X796" i="14"/>
  <c r="U796" i="14"/>
  <c r="R796" i="14"/>
  <c r="AA795" i="14"/>
  <c r="X795" i="14"/>
  <c r="U795" i="14"/>
  <c r="R795" i="14"/>
  <c r="AA794" i="14"/>
  <c r="X794" i="14"/>
  <c r="U794" i="14"/>
  <c r="R794" i="14"/>
  <c r="AA793" i="14"/>
  <c r="X793" i="14"/>
  <c r="U793" i="14"/>
  <c r="R793" i="14"/>
  <c r="AA792" i="14"/>
  <c r="X792" i="14"/>
  <c r="U792" i="14"/>
  <c r="R792" i="14"/>
  <c r="AA791" i="14"/>
  <c r="X791" i="14"/>
  <c r="U791" i="14"/>
  <c r="R791" i="14"/>
  <c r="AA790" i="14"/>
  <c r="X790" i="14"/>
  <c r="U790" i="14"/>
  <c r="R790" i="14"/>
  <c r="AA789" i="14"/>
  <c r="X789" i="14"/>
  <c r="U789" i="14"/>
  <c r="R789" i="14"/>
  <c r="AA788" i="14"/>
  <c r="X788" i="14"/>
  <c r="U788" i="14"/>
  <c r="R788" i="14"/>
  <c r="AA787" i="14"/>
  <c r="X787" i="14"/>
  <c r="U787" i="14"/>
  <c r="R787" i="14"/>
  <c r="AA786" i="14"/>
  <c r="X786" i="14"/>
  <c r="U786" i="14"/>
  <c r="R786" i="14"/>
  <c r="AA785" i="14"/>
  <c r="X785" i="14"/>
  <c r="U785" i="14"/>
  <c r="R785" i="14"/>
  <c r="AA784" i="14"/>
  <c r="X784" i="14"/>
  <c r="U784" i="14"/>
  <c r="R784" i="14"/>
  <c r="AA783" i="14"/>
  <c r="X783" i="14"/>
  <c r="U783" i="14"/>
  <c r="R783" i="14"/>
  <c r="AA782" i="14"/>
  <c r="X782" i="14"/>
  <c r="U782" i="14"/>
  <c r="R782" i="14"/>
  <c r="AA781" i="14"/>
  <c r="X781" i="14"/>
  <c r="U781" i="14"/>
  <c r="R781" i="14"/>
  <c r="AA780" i="14"/>
  <c r="X780" i="14"/>
  <c r="U780" i="14"/>
  <c r="R780" i="14"/>
  <c r="AA779" i="14"/>
  <c r="X779" i="14"/>
  <c r="U779" i="14"/>
  <c r="R779" i="14"/>
  <c r="AA778" i="14"/>
  <c r="X778" i="14"/>
  <c r="U778" i="14"/>
  <c r="R778" i="14"/>
  <c r="AA777" i="14"/>
  <c r="X777" i="14"/>
  <c r="U777" i="14"/>
  <c r="R777" i="14"/>
  <c r="AA771" i="14"/>
  <c r="X771" i="14"/>
  <c r="U771" i="14"/>
  <c r="R771" i="14"/>
  <c r="AA770" i="14"/>
  <c r="X770" i="14"/>
  <c r="U770" i="14"/>
  <c r="R770" i="14"/>
  <c r="AA769" i="14"/>
  <c r="X769" i="14"/>
  <c r="U769" i="14"/>
  <c r="R769" i="14"/>
  <c r="AA768" i="14"/>
  <c r="X768" i="14"/>
  <c r="U768" i="14"/>
  <c r="R768" i="14"/>
  <c r="AA767" i="14"/>
  <c r="X767" i="14"/>
  <c r="U767" i="14"/>
  <c r="R767" i="14"/>
  <c r="AA766" i="14"/>
  <c r="X766" i="14"/>
  <c r="U766" i="14"/>
  <c r="R766" i="14"/>
  <c r="AA765" i="14"/>
  <c r="X765" i="14"/>
  <c r="U765" i="14"/>
  <c r="R765" i="14"/>
  <c r="AA764" i="14"/>
  <c r="X764" i="14"/>
  <c r="U764" i="14"/>
  <c r="R764" i="14"/>
  <c r="AA763" i="14"/>
  <c r="X763" i="14"/>
  <c r="U763" i="14"/>
  <c r="R763" i="14"/>
  <c r="AA762" i="14"/>
  <c r="X762" i="14"/>
  <c r="U762" i="14"/>
  <c r="R762" i="14"/>
  <c r="AA761" i="14"/>
  <c r="X761" i="14"/>
  <c r="U761" i="14"/>
  <c r="R761" i="14"/>
  <c r="AA760" i="14"/>
  <c r="X760" i="14"/>
  <c r="U760" i="14"/>
  <c r="R760" i="14"/>
  <c r="AA759" i="14"/>
  <c r="X759" i="14"/>
  <c r="U759" i="14"/>
  <c r="R759" i="14"/>
  <c r="AA758" i="14"/>
  <c r="X758" i="14"/>
  <c r="U758" i="14"/>
  <c r="R758" i="14"/>
  <c r="AA757" i="14"/>
  <c r="X757" i="14"/>
  <c r="U757" i="14"/>
  <c r="R757" i="14"/>
  <c r="AA756" i="14"/>
  <c r="X756" i="14"/>
  <c r="U756" i="14"/>
  <c r="R756" i="14"/>
  <c r="AA755" i="14"/>
  <c r="X755" i="14"/>
  <c r="U755" i="14"/>
  <c r="R755" i="14"/>
  <c r="AA754" i="14"/>
  <c r="X754" i="14"/>
  <c r="U754" i="14"/>
  <c r="R754" i="14"/>
  <c r="AA753" i="14"/>
  <c r="X753" i="14"/>
  <c r="U753" i="14"/>
  <c r="R753" i="14"/>
  <c r="AA752" i="14"/>
  <c r="X752" i="14"/>
  <c r="U752" i="14"/>
  <c r="R752" i="14"/>
  <c r="AA751" i="14"/>
  <c r="X751" i="14"/>
  <c r="U751" i="14"/>
  <c r="R751" i="14"/>
  <c r="AA750" i="14"/>
  <c r="X750" i="14"/>
  <c r="U750" i="14"/>
  <c r="R750" i="14"/>
  <c r="AA749" i="14"/>
  <c r="X749" i="14"/>
  <c r="U749" i="14"/>
  <c r="R749" i="14"/>
  <c r="AA748" i="14"/>
  <c r="X748" i="14"/>
  <c r="U748" i="14"/>
  <c r="R748" i="14"/>
  <c r="AA747" i="14"/>
  <c r="X747" i="14"/>
  <c r="U747" i="14"/>
  <c r="R747" i="14"/>
  <c r="AA746" i="14"/>
  <c r="X746" i="14"/>
  <c r="U746" i="14"/>
  <c r="R746" i="14"/>
  <c r="AA745" i="14"/>
  <c r="X745" i="14"/>
  <c r="U745" i="14"/>
  <c r="R745" i="14"/>
  <c r="AA744" i="14"/>
  <c r="X744" i="14"/>
  <c r="U744" i="14"/>
  <c r="R744" i="14"/>
  <c r="AA743" i="14"/>
  <c r="X743" i="14"/>
  <c r="U743" i="14"/>
  <c r="R743" i="14"/>
  <c r="AA742" i="14"/>
  <c r="X742" i="14"/>
  <c r="U742" i="14"/>
  <c r="R742" i="14"/>
  <c r="AA741" i="14"/>
  <c r="X741" i="14"/>
  <c r="U741" i="14"/>
  <c r="R741" i="14"/>
  <c r="AA740" i="14"/>
  <c r="X740" i="14"/>
  <c r="U740" i="14"/>
  <c r="R740" i="14"/>
  <c r="AA739" i="14"/>
  <c r="X739" i="14"/>
  <c r="U739" i="14"/>
  <c r="R739" i="14"/>
  <c r="AA738" i="14"/>
  <c r="X738" i="14"/>
  <c r="U738" i="14"/>
  <c r="R738" i="14"/>
  <c r="AA737" i="14"/>
  <c r="X737" i="14"/>
  <c r="U737" i="14"/>
  <c r="R737" i="14"/>
  <c r="AA736" i="14"/>
  <c r="X736" i="14"/>
  <c r="U736" i="14"/>
  <c r="R736" i="14"/>
  <c r="AA735" i="14"/>
  <c r="X735" i="14"/>
  <c r="U735" i="14"/>
  <c r="R735" i="14"/>
  <c r="AA734" i="14"/>
  <c r="X734" i="14"/>
  <c r="U734" i="14"/>
  <c r="R734" i="14"/>
  <c r="AA733" i="14"/>
  <c r="X733" i="14"/>
  <c r="U733" i="14"/>
  <c r="R733" i="14"/>
  <c r="AA732" i="14"/>
  <c r="X732" i="14"/>
  <c r="U732" i="14"/>
  <c r="R732" i="14"/>
  <c r="AA731" i="14"/>
  <c r="X731" i="14"/>
  <c r="U731" i="14"/>
  <c r="R731" i="14"/>
  <c r="AA730" i="14"/>
  <c r="X730" i="14"/>
  <c r="U730" i="14"/>
  <c r="R730" i="14"/>
  <c r="AA729" i="14"/>
  <c r="X729" i="14"/>
  <c r="U729" i="14"/>
  <c r="R729" i="14"/>
  <c r="AA728" i="14"/>
  <c r="X728" i="14"/>
  <c r="U728" i="14"/>
  <c r="R728" i="14"/>
  <c r="AA727" i="14"/>
  <c r="X727" i="14"/>
  <c r="U727" i="14"/>
  <c r="R727" i="14"/>
  <c r="AA726" i="14"/>
  <c r="X726" i="14"/>
  <c r="U726" i="14"/>
  <c r="R726" i="14"/>
  <c r="AA725" i="14"/>
  <c r="X725" i="14"/>
  <c r="U725" i="14"/>
  <c r="R725" i="14"/>
  <c r="AA724" i="14"/>
  <c r="X724" i="14"/>
  <c r="U724" i="14"/>
  <c r="R724" i="14"/>
  <c r="AA723" i="14"/>
  <c r="X723" i="14"/>
  <c r="U723" i="14"/>
  <c r="R723" i="14"/>
  <c r="AA722" i="14"/>
  <c r="X722" i="14"/>
  <c r="U722" i="14"/>
  <c r="R722" i="14"/>
  <c r="AA721" i="14"/>
  <c r="X721" i="14"/>
  <c r="U721" i="14"/>
  <c r="R721" i="14"/>
  <c r="AA720" i="14"/>
  <c r="X720" i="14"/>
  <c r="U720" i="14"/>
  <c r="R720" i="14"/>
  <c r="AA719" i="14"/>
  <c r="X719" i="14"/>
  <c r="U719" i="14"/>
  <c r="R719" i="14"/>
  <c r="AA718" i="14"/>
  <c r="X718" i="14"/>
  <c r="U718" i="14"/>
  <c r="R718" i="14"/>
  <c r="AA712" i="14"/>
  <c r="X712" i="14"/>
  <c r="U712" i="14"/>
  <c r="R712" i="14"/>
  <c r="AA711" i="14"/>
  <c r="X711" i="14"/>
  <c r="U711" i="14"/>
  <c r="R711" i="14"/>
  <c r="AA710" i="14"/>
  <c r="X710" i="14"/>
  <c r="U710" i="14"/>
  <c r="R710" i="14"/>
  <c r="AA709" i="14"/>
  <c r="X709" i="14"/>
  <c r="U709" i="14"/>
  <c r="R709" i="14"/>
  <c r="AA708" i="14"/>
  <c r="X708" i="14"/>
  <c r="U708" i="14"/>
  <c r="R708" i="14"/>
  <c r="AA707" i="14"/>
  <c r="X707" i="14"/>
  <c r="U707" i="14"/>
  <c r="R707" i="14"/>
  <c r="AA706" i="14"/>
  <c r="X706" i="14"/>
  <c r="U706" i="14"/>
  <c r="R706" i="14"/>
  <c r="AA705" i="14"/>
  <c r="X705" i="14"/>
  <c r="U705" i="14"/>
  <c r="R705" i="14"/>
  <c r="AA704" i="14"/>
  <c r="X704" i="14"/>
  <c r="U704" i="14"/>
  <c r="R704" i="14"/>
  <c r="AA703" i="14"/>
  <c r="X703" i="14"/>
  <c r="U703" i="14"/>
  <c r="R703" i="14"/>
  <c r="AA702" i="14"/>
  <c r="X702" i="14"/>
  <c r="U702" i="14"/>
  <c r="R702" i="14"/>
  <c r="AA701" i="14"/>
  <c r="X701" i="14"/>
  <c r="U701" i="14"/>
  <c r="R701" i="14"/>
  <c r="AA700" i="14"/>
  <c r="X700" i="14"/>
  <c r="U700" i="14"/>
  <c r="R700" i="14"/>
  <c r="AA699" i="14"/>
  <c r="X699" i="14"/>
  <c r="U699" i="14"/>
  <c r="R699" i="14"/>
  <c r="AA698" i="14"/>
  <c r="X698" i="14"/>
  <c r="U698" i="14"/>
  <c r="R698" i="14"/>
  <c r="AA697" i="14"/>
  <c r="X697" i="14"/>
  <c r="U697" i="14"/>
  <c r="R697" i="14"/>
  <c r="AA696" i="14"/>
  <c r="X696" i="14"/>
  <c r="U696" i="14"/>
  <c r="R696" i="14"/>
  <c r="AA695" i="14"/>
  <c r="X695" i="14"/>
  <c r="U695" i="14"/>
  <c r="R695" i="14"/>
  <c r="AA694" i="14"/>
  <c r="X694" i="14"/>
  <c r="U694" i="14"/>
  <c r="R694" i="14"/>
  <c r="AA693" i="14"/>
  <c r="X693" i="14"/>
  <c r="U693" i="14"/>
  <c r="R693" i="14"/>
  <c r="AA692" i="14"/>
  <c r="X692" i="14"/>
  <c r="U692" i="14"/>
  <c r="R692" i="14"/>
  <c r="AA691" i="14"/>
  <c r="X691" i="14"/>
  <c r="U691" i="14"/>
  <c r="R691" i="14"/>
  <c r="AA690" i="14"/>
  <c r="X690" i="14"/>
  <c r="U690" i="14"/>
  <c r="R690" i="14"/>
  <c r="AA689" i="14"/>
  <c r="X689" i="14"/>
  <c r="U689" i="14"/>
  <c r="R689" i="14"/>
  <c r="AA683" i="14"/>
  <c r="X683" i="14"/>
  <c r="U683" i="14"/>
  <c r="R683" i="14"/>
  <c r="AA682" i="14"/>
  <c r="X682" i="14"/>
  <c r="U682" i="14"/>
  <c r="R682" i="14"/>
  <c r="AA681" i="14"/>
  <c r="X681" i="14"/>
  <c r="U681" i="14"/>
  <c r="R681" i="14"/>
  <c r="AA680" i="14"/>
  <c r="X680" i="14"/>
  <c r="U680" i="14"/>
  <c r="R680" i="14"/>
  <c r="AA679" i="14"/>
  <c r="X679" i="14"/>
  <c r="U679" i="14"/>
  <c r="R679" i="14"/>
  <c r="AA678" i="14"/>
  <c r="X678" i="14"/>
  <c r="U678" i="14"/>
  <c r="R678" i="14"/>
  <c r="AA677" i="14"/>
  <c r="X677" i="14"/>
  <c r="U677" i="14"/>
  <c r="R677" i="14"/>
  <c r="AA676" i="14"/>
  <c r="X676" i="14"/>
  <c r="U676" i="14"/>
  <c r="R676" i="14"/>
  <c r="AA675" i="14"/>
  <c r="X675" i="14"/>
  <c r="U675" i="14"/>
  <c r="R675" i="14"/>
  <c r="AA674" i="14"/>
  <c r="X674" i="14"/>
  <c r="U674" i="14"/>
  <c r="R674" i="14"/>
  <c r="AA673" i="14"/>
  <c r="X673" i="14"/>
  <c r="U673" i="14"/>
  <c r="R673" i="14"/>
  <c r="AA667" i="14"/>
  <c r="X667" i="14"/>
  <c r="U667" i="14"/>
  <c r="R667" i="14"/>
  <c r="AA666" i="14"/>
  <c r="X666" i="14"/>
  <c r="U666" i="14"/>
  <c r="R666" i="14"/>
  <c r="AA665" i="14"/>
  <c r="X665" i="14"/>
  <c r="U665" i="14"/>
  <c r="R665" i="14"/>
  <c r="AA664" i="14"/>
  <c r="X664" i="14"/>
  <c r="U664" i="14"/>
  <c r="R664" i="14"/>
  <c r="AA663" i="14"/>
  <c r="X663" i="14"/>
  <c r="U663" i="14"/>
  <c r="R663" i="14"/>
  <c r="AA662" i="14"/>
  <c r="X662" i="14"/>
  <c r="U662" i="14"/>
  <c r="R662" i="14"/>
  <c r="AA661" i="14"/>
  <c r="X661" i="14"/>
  <c r="U661" i="14"/>
  <c r="R661" i="14"/>
  <c r="AA660" i="14"/>
  <c r="X660" i="14"/>
  <c r="U660" i="14"/>
  <c r="R660" i="14"/>
  <c r="AA659" i="14"/>
  <c r="X659" i="14"/>
  <c r="U659" i="14"/>
  <c r="R659" i="14"/>
  <c r="AA658" i="14"/>
  <c r="X658" i="14"/>
  <c r="U658" i="14"/>
  <c r="R658" i="14"/>
  <c r="AA657" i="14"/>
  <c r="X657" i="14"/>
  <c r="U657" i="14"/>
  <c r="R657" i="14"/>
  <c r="AA656" i="14"/>
  <c r="X656" i="14"/>
  <c r="U656" i="14"/>
  <c r="R656" i="14"/>
  <c r="AA655" i="14"/>
  <c r="X655" i="14"/>
  <c r="U655" i="14"/>
  <c r="R655" i="14"/>
  <c r="AA654" i="14"/>
  <c r="X654" i="14"/>
  <c r="U654" i="14"/>
  <c r="R654" i="14"/>
  <c r="AA653" i="14"/>
  <c r="X653" i="14"/>
  <c r="U653" i="14"/>
  <c r="R653" i="14"/>
  <c r="AA652" i="14"/>
  <c r="X652" i="14"/>
  <c r="U652" i="14"/>
  <c r="R652" i="14"/>
  <c r="AA646" i="14"/>
  <c r="X646" i="14"/>
  <c r="U646" i="14"/>
  <c r="R646" i="14"/>
  <c r="AA645" i="14"/>
  <c r="X645" i="14"/>
  <c r="U645" i="14"/>
  <c r="R645" i="14"/>
  <c r="AA644" i="14"/>
  <c r="X644" i="14"/>
  <c r="U644" i="14"/>
  <c r="R644" i="14"/>
  <c r="AA643" i="14"/>
  <c r="X643" i="14"/>
  <c r="U643" i="14"/>
  <c r="R643" i="14"/>
  <c r="AA642" i="14"/>
  <c r="X642" i="14"/>
  <c r="U642" i="14"/>
  <c r="R642" i="14"/>
  <c r="AA641" i="14"/>
  <c r="X641" i="14"/>
  <c r="U641" i="14"/>
  <c r="R641" i="14"/>
  <c r="AA640" i="14"/>
  <c r="X640" i="14"/>
  <c r="U640" i="14"/>
  <c r="R640" i="14"/>
  <c r="AA639" i="14"/>
  <c r="X639" i="14"/>
  <c r="U639" i="14"/>
  <c r="R639" i="14"/>
  <c r="AA633" i="14"/>
  <c r="X633" i="14"/>
  <c r="U633" i="14"/>
  <c r="R633" i="14"/>
  <c r="AA632" i="14"/>
  <c r="X632" i="14"/>
  <c r="U632" i="14"/>
  <c r="R632" i="14"/>
  <c r="AA631" i="14"/>
  <c r="X631" i="14"/>
  <c r="U631" i="14"/>
  <c r="R631" i="14"/>
  <c r="AA630" i="14"/>
  <c r="X630" i="14"/>
  <c r="U630" i="14"/>
  <c r="R630" i="14"/>
  <c r="AA629" i="14"/>
  <c r="X629" i="14"/>
  <c r="U629" i="14"/>
  <c r="R629" i="14"/>
  <c r="AA628" i="14"/>
  <c r="X628" i="14"/>
  <c r="U628" i="14"/>
  <c r="R628" i="14"/>
  <c r="AA627" i="14"/>
  <c r="X627" i="14"/>
  <c r="U627" i="14"/>
  <c r="R627" i="14"/>
  <c r="AA626" i="14"/>
  <c r="X626" i="14"/>
  <c r="U626" i="14"/>
  <c r="R626" i="14"/>
  <c r="AA620" i="14"/>
  <c r="X620" i="14"/>
  <c r="U620" i="14"/>
  <c r="R620" i="14"/>
  <c r="AA619" i="14"/>
  <c r="X619" i="14"/>
  <c r="U619" i="14"/>
  <c r="R619" i="14"/>
  <c r="AA618" i="14"/>
  <c r="X618" i="14"/>
  <c r="U618" i="14"/>
  <c r="R618" i="14"/>
  <c r="AA617" i="14"/>
  <c r="X617" i="14"/>
  <c r="U617" i="14"/>
  <c r="R617" i="14"/>
  <c r="AA616" i="14"/>
  <c r="X616" i="14"/>
  <c r="U616" i="14"/>
  <c r="R616" i="14"/>
  <c r="AA615" i="14"/>
  <c r="X615" i="14"/>
  <c r="U615" i="14"/>
  <c r="R615" i="14"/>
  <c r="AA614" i="14"/>
  <c r="X614" i="14"/>
  <c r="U614" i="14"/>
  <c r="R614" i="14"/>
  <c r="AA613" i="14"/>
  <c r="X613" i="14"/>
  <c r="U613" i="14"/>
  <c r="R613" i="14"/>
  <c r="AA612" i="14"/>
  <c r="X612" i="14"/>
  <c r="U612" i="14"/>
  <c r="R612" i="14"/>
  <c r="AA611" i="14"/>
  <c r="X611" i="14"/>
  <c r="U611" i="14"/>
  <c r="R611" i="14"/>
  <c r="AA610" i="14"/>
  <c r="X610" i="14"/>
  <c r="U610" i="14"/>
  <c r="R610" i="14"/>
  <c r="AA609" i="14"/>
  <c r="X609" i="14"/>
  <c r="U609" i="14"/>
  <c r="R609" i="14"/>
  <c r="AA608" i="14"/>
  <c r="X608" i="14"/>
  <c r="U608" i="14"/>
  <c r="R608" i="14"/>
  <c r="AA607" i="14"/>
  <c r="X607" i="14"/>
  <c r="U607" i="14"/>
  <c r="R607" i="14"/>
  <c r="AA606" i="14"/>
  <c r="X606" i="14"/>
  <c r="U606" i="14"/>
  <c r="R606" i="14"/>
  <c r="AA605" i="14"/>
  <c r="X605" i="14"/>
  <c r="U605" i="14"/>
  <c r="R605" i="14"/>
  <c r="AA604" i="14"/>
  <c r="X604" i="14"/>
  <c r="U604" i="14"/>
  <c r="R604" i="14"/>
  <c r="AA603" i="14"/>
  <c r="X603" i="14"/>
  <c r="U603" i="14"/>
  <c r="R603" i="14"/>
  <c r="AA602" i="14"/>
  <c r="X602" i="14"/>
  <c r="U602" i="14"/>
  <c r="R602" i="14"/>
  <c r="AA601" i="14"/>
  <c r="X601" i="14"/>
  <c r="U601" i="14"/>
  <c r="R601" i="14"/>
  <c r="AA600" i="14"/>
  <c r="X600" i="14"/>
  <c r="U600" i="14"/>
  <c r="R600" i="14"/>
  <c r="AA599" i="14"/>
  <c r="X599" i="14"/>
  <c r="U599" i="14"/>
  <c r="R599" i="14"/>
  <c r="AA598" i="14"/>
  <c r="X598" i="14"/>
  <c r="U598" i="14"/>
  <c r="R598" i="14"/>
  <c r="AA597" i="14"/>
  <c r="X597" i="14"/>
  <c r="U597" i="14"/>
  <c r="R597" i="14"/>
  <c r="AA596" i="14"/>
  <c r="X596" i="14"/>
  <c r="U596" i="14"/>
  <c r="R596" i="14"/>
  <c r="AA595" i="14"/>
  <c r="X595" i="14"/>
  <c r="U595" i="14"/>
  <c r="R595" i="14"/>
  <c r="AA594" i="14"/>
  <c r="X594" i="14"/>
  <c r="U594" i="14"/>
  <c r="R594" i="14"/>
  <c r="AA593" i="14"/>
  <c r="X593" i="14"/>
  <c r="U593" i="14"/>
  <c r="R593" i="14"/>
  <c r="AA592" i="14"/>
  <c r="X592" i="14"/>
  <c r="U592" i="14"/>
  <c r="R592" i="14"/>
  <c r="AA586" i="14"/>
  <c r="X586" i="14"/>
  <c r="U586" i="14"/>
  <c r="R586" i="14"/>
  <c r="AA585" i="14"/>
  <c r="X585" i="14"/>
  <c r="U585" i="14"/>
  <c r="R585" i="14"/>
  <c r="AA584" i="14"/>
  <c r="X584" i="14"/>
  <c r="U584" i="14"/>
  <c r="R584" i="14"/>
  <c r="AA583" i="14"/>
  <c r="X583" i="14"/>
  <c r="U583" i="14"/>
  <c r="R583" i="14"/>
  <c r="AA582" i="14"/>
  <c r="X582" i="14"/>
  <c r="U582" i="14"/>
  <c r="R582" i="14"/>
  <c r="AA581" i="14"/>
  <c r="X581" i="14"/>
  <c r="U581" i="14"/>
  <c r="R581" i="14"/>
  <c r="AA580" i="14"/>
  <c r="X580" i="14"/>
  <c r="U580" i="14"/>
  <c r="R580" i="14"/>
  <c r="AA579" i="14"/>
  <c r="X579" i="14"/>
  <c r="U579" i="14"/>
  <c r="R579" i="14"/>
  <c r="AA578" i="14"/>
  <c r="X578" i="14"/>
  <c r="U578" i="14"/>
  <c r="R578" i="14"/>
  <c r="AA577" i="14"/>
  <c r="X577" i="14"/>
  <c r="U577" i="14"/>
  <c r="R577" i="14"/>
  <c r="AA576" i="14"/>
  <c r="X576" i="14"/>
  <c r="U576" i="14"/>
  <c r="R576" i="14"/>
  <c r="AA575" i="14"/>
  <c r="X575" i="14"/>
  <c r="U575" i="14"/>
  <c r="R575" i="14"/>
  <c r="AA574" i="14"/>
  <c r="X574" i="14"/>
  <c r="U574" i="14"/>
  <c r="R574" i="14"/>
  <c r="AA573" i="14"/>
  <c r="X573" i="14"/>
  <c r="U573" i="14"/>
  <c r="R573" i="14"/>
  <c r="AA572" i="14"/>
  <c r="X572" i="14"/>
  <c r="U572" i="14"/>
  <c r="R572" i="14"/>
  <c r="AA571" i="14"/>
  <c r="X571" i="14"/>
  <c r="U571" i="14"/>
  <c r="R571" i="14"/>
  <c r="AA565" i="14"/>
  <c r="X565" i="14"/>
  <c r="U565" i="14"/>
  <c r="R565" i="14"/>
  <c r="AA564" i="14"/>
  <c r="X564" i="14"/>
  <c r="U564" i="14"/>
  <c r="R564" i="14"/>
  <c r="AA563" i="14"/>
  <c r="X563" i="14"/>
  <c r="U563" i="14"/>
  <c r="R563" i="14"/>
  <c r="AA562" i="14"/>
  <c r="X562" i="14"/>
  <c r="U562" i="14"/>
  <c r="R562" i="14"/>
  <c r="AA561" i="14"/>
  <c r="X561" i="14"/>
  <c r="U561" i="14"/>
  <c r="R561" i="14"/>
  <c r="AA560" i="14"/>
  <c r="X560" i="14"/>
  <c r="U560" i="14"/>
  <c r="R560" i="14"/>
  <c r="AA559" i="14"/>
  <c r="X559" i="14"/>
  <c r="U559" i="14"/>
  <c r="R559" i="14"/>
  <c r="AA558" i="14"/>
  <c r="X558" i="14"/>
  <c r="U558" i="14"/>
  <c r="R558" i="14"/>
  <c r="AA557" i="14"/>
  <c r="X557" i="14"/>
  <c r="U557" i="14"/>
  <c r="R557" i="14"/>
  <c r="AA556" i="14"/>
  <c r="X556" i="14"/>
  <c r="U556" i="14"/>
  <c r="R556" i="14"/>
  <c r="AA555" i="14"/>
  <c r="X555" i="14"/>
  <c r="U555" i="14"/>
  <c r="R555" i="14"/>
  <c r="AA554" i="14"/>
  <c r="X554" i="14"/>
  <c r="U554" i="14"/>
  <c r="R554" i="14"/>
  <c r="AA553" i="14"/>
  <c r="X553" i="14"/>
  <c r="U553" i="14"/>
  <c r="R553" i="14"/>
  <c r="AA552" i="14"/>
  <c r="X552" i="14"/>
  <c r="U552" i="14"/>
  <c r="R552" i="14"/>
  <c r="AA551" i="14"/>
  <c r="X551" i="14"/>
  <c r="U551" i="14"/>
  <c r="R551" i="14"/>
  <c r="AA550" i="14"/>
  <c r="X550" i="14"/>
  <c r="U550" i="14"/>
  <c r="R550" i="14"/>
  <c r="AA549" i="14"/>
  <c r="X549" i="14"/>
  <c r="U549" i="14"/>
  <c r="R549" i="14"/>
  <c r="AA548" i="14"/>
  <c r="X548" i="14"/>
  <c r="U548" i="14"/>
  <c r="R548" i="14"/>
  <c r="AA547" i="14"/>
  <c r="X547" i="14"/>
  <c r="U547" i="14"/>
  <c r="R547" i="14"/>
  <c r="AA546" i="14"/>
  <c r="X546" i="14"/>
  <c r="U546" i="14"/>
  <c r="R546" i="14"/>
  <c r="AA545" i="14"/>
  <c r="X545" i="14"/>
  <c r="U545" i="14"/>
  <c r="R545" i="14"/>
  <c r="AA544" i="14"/>
  <c r="X544" i="14"/>
  <c r="U544" i="14"/>
  <c r="R544" i="14"/>
  <c r="AA543" i="14"/>
  <c r="X543" i="14"/>
  <c r="U543" i="14"/>
  <c r="R543" i="14"/>
  <c r="AA542" i="14"/>
  <c r="X542" i="14"/>
  <c r="U542" i="14"/>
  <c r="R542" i="14"/>
  <c r="AA541" i="14"/>
  <c r="X541" i="14"/>
  <c r="U541" i="14"/>
  <c r="R541" i="14"/>
  <c r="AA540" i="14"/>
  <c r="X540" i="14"/>
  <c r="U540" i="14"/>
  <c r="R540" i="14"/>
  <c r="AA539" i="14"/>
  <c r="X539" i="14"/>
  <c r="U539" i="14"/>
  <c r="R539" i="14"/>
  <c r="AA538" i="14"/>
  <c r="X538" i="14"/>
  <c r="U538" i="14"/>
  <c r="R538" i="14"/>
  <c r="AA537" i="14"/>
  <c r="X537" i="14"/>
  <c r="U537" i="14"/>
  <c r="R537" i="14"/>
  <c r="AA536" i="14"/>
  <c r="X536" i="14"/>
  <c r="U536" i="14"/>
  <c r="R536" i="14"/>
  <c r="AA535" i="14"/>
  <c r="X535" i="14"/>
  <c r="U535" i="14"/>
  <c r="R535" i="14"/>
  <c r="AA534" i="14"/>
  <c r="X534" i="14"/>
  <c r="U534" i="14"/>
  <c r="R534" i="14"/>
  <c r="AA533" i="14"/>
  <c r="X533" i="14"/>
  <c r="U533" i="14"/>
  <c r="R533" i="14"/>
  <c r="AA532" i="14"/>
  <c r="X532" i="14"/>
  <c r="U532" i="14"/>
  <c r="R532" i="14"/>
  <c r="AA531" i="14"/>
  <c r="X531" i="14"/>
  <c r="U531" i="14"/>
  <c r="R531" i="14"/>
  <c r="AA530" i="14"/>
  <c r="X530" i="14"/>
  <c r="U530" i="14"/>
  <c r="R530" i="14"/>
  <c r="AA529" i="14"/>
  <c r="X529" i="14"/>
  <c r="U529" i="14"/>
  <c r="R529" i="14"/>
  <c r="AA528" i="14"/>
  <c r="X528" i="14"/>
  <c r="U528" i="14"/>
  <c r="R528" i="14"/>
  <c r="AA527" i="14"/>
  <c r="X527" i="14"/>
  <c r="U527" i="14"/>
  <c r="R527" i="14"/>
  <c r="AA526" i="14"/>
  <c r="X526" i="14"/>
  <c r="U526" i="14"/>
  <c r="R526" i="14"/>
  <c r="AA525" i="14"/>
  <c r="X525" i="14"/>
  <c r="U525" i="14"/>
  <c r="R525" i="14"/>
  <c r="AA524" i="14"/>
  <c r="X524" i="14"/>
  <c r="U524" i="14"/>
  <c r="R524" i="14"/>
  <c r="AA518" i="14"/>
  <c r="X518" i="14"/>
  <c r="U518" i="14"/>
  <c r="R518" i="14"/>
  <c r="AA517" i="14"/>
  <c r="X517" i="14"/>
  <c r="U517" i="14"/>
  <c r="R517" i="14"/>
  <c r="AA516" i="14"/>
  <c r="X516" i="14"/>
  <c r="U516" i="14"/>
  <c r="R516" i="14"/>
  <c r="AA515" i="14"/>
  <c r="X515" i="14"/>
  <c r="U515" i="14"/>
  <c r="R515" i="14"/>
  <c r="AA514" i="14"/>
  <c r="X514" i="14"/>
  <c r="U514" i="14"/>
  <c r="R514" i="14"/>
  <c r="AA513" i="14"/>
  <c r="X513" i="14"/>
  <c r="U513" i="14"/>
  <c r="R513" i="14"/>
  <c r="AA512" i="14"/>
  <c r="X512" i="14"/>
  <c r="U512" i="14"/>
  <c r="R512" i="14"/>
  <c r="AA511" i="14"/>
  <c r="X511" i="14"/>
  <c r="U511" i="14"/>
  <c r="R511" i="14"/>
  <c r="AA510" i="14"/>
  <c r="X510" i="14"/>
  <c r="U510" i="14"/>
  <c r="R510" i="14"/>
  <c r="AA509" i="14"/>
  <c r="X509" i="14"/>
  <c r="U509" i="14"/>
  <c r="R509" i="14"/>
  <c r="AA508" i="14"/>
  <c r="X508" i="14"/>
  <c r="U508" i="14"/>
  <c r="R508" i="14"/>
  <c r="AA507" i="14"/>
  <c r="X507" i="14"/>
  <c r="U507" i="14"/>
  <c r="R507" i="14"/>
  <c r="AA506" i="14"/>
  <c r="X506" i="14"/>
  <c r="U506" i="14"/>
  <c r="R506" i="14"/>
  <c r="AA505" i="14"/>
  <c r="X505" i="14"/>
  <c r="U505" i="14"/>
  <c r="R505" i="14"/>
  <c r="AA504" i="14"/>
  <c r="X504" i="14"/>
  <c r="U504" i="14"/>
  <c r="R504" i="14"/>
  <c r="AA503" i="14"/>
  <c r="X503" i="14"/>
  <c r="U503" i="14"/>
  <c r="R503" i="14"/>
  <c r="AA502" i="14"/>
  <c r="X502" i="14"/>
  <c r="U502" i="14"/>
  <c r="R502" i="14"/>
  <c r="AA501" i="14"/>
  <c r="X501" i="14"/>
  <c r="U501" i="14"/>
  <c r="R501" i="14"/>
  <c r="AA500" i="14"/>
  <c r="X500" i="14"/>
  <c r="U500" i="14"/>
  <c r="R500" i="14"/>
  <c r="AA499" i="14"/>
  <c r="X499" i="14"/>
  <c r="U499" i="14"/>
  <c r="R499" i="14"/>
  <c r="AA498" i="14"/>
  <c r="X498" i="14"/>
  <c r="U498" i="14"/>
  <c r="R498" i="14"/>
  <c r="AA497" i="14"/>
  <c r="X497" i="14"/>
  <c r="U497" i="14"/>
  <c r="R497" i="14"/>
  <c r="AA496" i="14"/>
  <c r="X496" i="14"/>
  <c r="U496" i="14"/>
  <c r="R496" i="14"/>
  <c r="AA495" i="14"/>
  <c r="X495" i="14"/>
  <c r="U495" i="14"/>
  <c r="R495" i="14"/>
  <c r="AA494" i="14"/>
  <c r="X494" i="14"/>
  <c r="U494" i="14"/>
  <c r="R494" i="14"/>
  <c r="AA493" i="14"/>
  <c r="X493" i="14"/>
  <c r="U493" i="14"/>
  <c r="R493" i="14"/>
  <c r="AA492" i="14"/>
  <c r="X492" i="14"/>
  <c r="U492" i="14"/>
  <c r="R492" i="14"/>
  <c r="AA491" i="14"/>
  <c r="X491" i="14"/>
  <c r="U491" i="14"/>
  <c r="R491" i="14"/>
  <c r="AA490" i="14"/>
  <c r="X490" i="14"/>
  <c r="U490" i="14"/>
  <c r="R490" i="14"/>
  <c r="AA489" i="14"/>
  <c r="X489" i="14"/>
  <c r="U489" i="14"/>
  <c r="R489" i="14"/>
  <c r="AA488" i="14"/>
  <c r="X488" i="14"/>
  <c r="U488" i="14"/>
  <c r="R488" i="14"/>
  <c r="AA487" i="14"/>
  <c r="X487" i="14"/>
  <c r="U487" i="14"/>
  <c r="R487" i="14"/>
  <c r="AA486" i="14"/>
  <c r="X486" i="14"/>
  <c r="U486" i="14"/>
  <c r="R486" i="14"/>
  <c r="AA485" i="14"/>
  <c r="X485" i="14"/>
  <c r="U485" i="14"/>
  <c r="R485" i="14"/>
  <c r="AA484" i="14"/>
  <c r="X484" i="14"/>
  <c r="U484" i="14"/>
  <c r="R484" i="14"/>
  <c r="AA483" i="14"/>
  <c r="X483" i="14"/>
  <c r="U483" i="14"/>
  <c r="R483" i="14"/>
  <c r="AA482" i="14"/>
  <c r="X482" i="14"/>
  <c r="U482" i="14"/>
  <c r="R482" i="14"/>
  <c r="AA481" i="14"/>
  <c r="X481" i="14"/>
  <c r="U481" i="14"/>
  <c r="R481" i="14"/>
  <c r="AA480" i="14"/>
  <c r="X480" i="14"/>
  <c r="U480" i="14"/>
  <c r="R480" i="14"/>
  <c r="AA479" i="14"/>
  <c r="X479" i="14"/>
  <c r="U479" i="14"/>
  <c r="R479" i="14"/>
  <c r="AA478" i="14"/>
  <c r="X478" i="14"/>
  <c r="U478" i="14"/>
  <c r="R478" i="14"/>
  <c r="AA477" i="14"/>
  <c r="X477" i="14"/>
  <c r="U477" i="14"/>
  <c r="R477" i="14"/>
  <c r="AA476" i="14"/>
  <c r="X476" i="14"/>
  <c r="U476" i="14"/>
  <c r="R476" i="14"/>
  <c r="AA470" i="14"/>
  <c r="X470" i="14"/>
  <c r="U470" i="14"/>
  <c r="R470" i="14"/>
  <c r="AA469" i="14"/>
  <c r="X469" i="14"/>
  <c r="U469" i="14"/>
  <c r="R469" i="14"/>
  <c r="AA468" i="14"/>
  <c r="X468" i="14"/>
  <c r="U468" i="14"/>
  <c r="R468" i="14"/>
  <c r="AA467" i="14"/>
  <c r="X467" i="14"/>
  <c r="U467" i="14"/>
  <c r="R467" i="14"/>
  <c r="AA466" i="14"/>
  <c r="X466" i="14"/>
  <c r="U466" i="14"/>
  <c r="R466" i="14"/>
  <c r="AA465" i="14"/>
  <c r="X465" i="14"/>
  <c r="U465" i="14"/>
  <c r="R465" i="14"/>
  <c r="AA464" i="14"/>
  <c r="X464" i="14"/>
  <c r="U464" i="14"/>
  <c r="R464" i="14"/>
  <c r="AA463" i="14"/>
  <c r="X463" i="14"/>
  <c r="U463" i="14"/>
  <c r="R463" i="14"/>
  <c r="AA462" i="14"/>
  <c r="X462" i="14"/>
  <c r="U462" i="14"/>
  <c r="R462" i="14"/>
  <c r="AA461" i="14"/>
  <c r="X461" i="14"/>
  <c r="U461" i="14"/>
  <c r="R461" i="14"/>
  <c r="AA460" i="14"/>
  <c r="X460" i="14"/>
  <c r="U460" i="14"/>
  <c r="R460" i="14"/>
  <c r="AA459" i="14"/>
  <c r="X459" i="14"/>
  <c r="U459" i="14"/>
  <c r="R459" i="14"/>
  <c r="AA458" i="14"/>
  <c r="X458" i="14"/>
  <c r="U458" i="14"/>
  <c r="R458" i="14"/>
  <c r="AA457" i="14"/>
  <c r="X457" i="14"/>
  <c r="U457" i="14"/>
  <c r="R457" i="14"/>
  <c r="AA456" i="14"/>
  <c r="X456" i="14"/>
  <c r="U456" i="14"/>
  <c r="R456" i="14"/>
  <c r="AA455" i="14"/>
  <c r="X455" i="14"/>
  <c r="U455" i="14"/>
  <c r="R455" i="14"/>
  <c r="AA454" i="14"/>
  <c r="X454" i="14"/>
  <c r="U454" i="14"/>
  <c r="R454" i="14"/>
  <c r="AA453" i="14"/>
  <c r="X453" i="14"/>
  <c r="U453" i="14"/>
  <c r="R453" i="14"/>
  <c r="AA452" i="14"/>
  <c r="X452" i="14"/>
  <c r="U452" i="14"/>
  <c r="R452" i="14"/>
  <c r="AA451" i="14"/>
  <c r="X451" i="14"/>
  <c r="U451" i="14"/>
  <c r="R451" i="14"/>
  <c r="AA450" i="14"/>
  <c r="X450" i="14"/>
  <c r="U450" i="14"/>
  <c r="R450" i="14"/>
  <c r="AA449" i="14"/>
  <c r="X449" i="14"/>
  <c r="U449" i="14"/>
  <c r="R449" i="14"/>
  <c r="AA448" i="14"/>
  <c r="X448" i="14"/>
  <c r="U448" i="14"/>
  <c r="R448" i="14"/>
  <c r="AA447" i="14"/>
  <c r="X447" i="14"/>
  <c r="U447" i="14"/>
  <c r="R447" i="14"/>
  <c r="AA446" i="14"/>
  <c r="X446" i="14"/>
  <c r="U446" i="14"/>
  <c r="R446" i="14"/>
  <c r="AA445" i="14"/>
  <c r="X445" i="14"/>
  <c r="U445" i="14"/>
  <c r="R445" i="14"/>
  <c r="AA444" i="14"/>
  <c r="X444" i="14"/>
  <c r="U444" i="14"/>
  <c r="R444" i="14"/>
  <c r="AA443" i="14"/>
  <c r="X443" i="14"/>
  <c r="U443" i="14"/>
  <c r="R443" i="14"/>
  <c r="AA442" i="14"/>
  <c r="X442" i="14"/>
  <c r="U442" i="14"/>
  <c r="R442" i="14"/>
  <c r="AA441" i="14"/>
  <c r="X441" i="14"/>
  <c r="U441" i="14"/>
  <c r="R441" i="14"/>
  <c r="AA440" i="14"/>
  <c r="X440" i="14"/>
  <c r="U440" i="14"/>
  <c r="R440" i="14"/>
  <c r="AA439" i="14"/>
  <c r="X439" i="14"/>
  <c r="U439" i="14"/>
  <c r="R439" i="14"/>
  <c r="AA438" i="14"/>
  <c r="X438" i="14"/>
  <c r="U438" i="14"/>
  <c r="R438" i="14"/>
  <c r="AA437" i="14"/>
  <c r="X437" i="14"/>
  <c r="U437" i="14"/>
  <c r="R437" i="14"/>
  <c r="AA436" i="14"/>
  <c r="X436" i="14"/>
  <c r="U436" i="14"/>
  <c r="R436" i="14"/>
  <c r="AA435" i="14"/>
  <c r="X435" i="14"/>
  <c r="U435" i="14"/>
  <c r="R435" i="14"/>
  <c r="AA434" i="14"/>
  <c r="X434" i="14"/>
  <c r="U434" i="14"/>
  <c r="R434" i="14"/>
  <c r="AA433" i="14"/>
  <c r="X433" i="14"/>
  <c r="U433" i="14"/>
  <c r="R433" i="14"/>
  <c r="AA432" i="14"/>
  <c r="X432" i="14"/>
  <c r="U432" i="14"/>
  <c r="R432" i="14"/>
  <c r="AA431" i="14"/>
  <c r="X431" i="14"/>
  <c r="U431" i="14"/>
  <c r="R431" i="14"/>
  <c r="AA430" i="14"/>
  <c r="X430" i="14"/>
  <c r="U430" i="14"/>
  <c r="R430" i="14"/>
  <c r="AA429" i="14"/>
  <c r="X429" i="14"/>
  <c r="U429" i="14"/>
  <c r="R429" i="14"/>
  <c r="AA428" i="14"/>
  <c r="X428" i="14"/>
  <c r="U428" i="14"/>
  <c r="R428" i="14"/>
  <c r="AA427" i="14"/>
  <c r="X427" i="14"/>
  <c r="U427" i="14"/>
  <c r="R427" i="14"/>
  <c r="AA426" i="14"/>
  <c r="X426" i="14"/>
  <c r="U426" i="14"/>
  <c r="R426" i="14"/>
  <c r="AA425" i="14"/>
  <c r="X425" i="14"/>
  <c r="U425" i="14"/>
  <c r="R425" i="14"/>
  <c r="AA424" i="14"/>
  <c r="X424" i="14"/>
  <c r="U424" i="14"/>
  <c r="R424" i="14"/>
  <c r="AA423" i="14"/>
  <c r="X423" i="14"/>
  <c r="U423" i="14"/>
  <c r="R423" i="14"/>
  <c r="AA422" i="14"/>
  <c r="X422" i="14"/>
  <c r="U422" i="14"/>
  <c r="R422" i="14"/>
  <c r="AA421" i="14"/>
  <c r="X421" i="14"/>
  <c r="U421" i="14"/>
  <c r="R421" i="14"/>
  <c r="AA420" i="14"/>
  <c r="X420" i="14"/>
  <c r="U420" i="14"/>
  <c r="R420" i="14"/>
  <c r="AA419" i="14"/>
  <c r="X419" i="14"/>
  <c r="U419" i="14"/>
  <c r="R419" i="14"/>
  <c r="AA418" i="14"/>
  <c r="X418" i="14"/>
  <c r="U418" i="14"/>
  <c r="R418" i="14"/>
  <c r="AA417" i="14"/>
  <c r="X417" i="14"/>
  <c r="U417" i="14"/>
  <c r="R417" i="14"/>
  <c r="AA416" i="14"/>
  <c r="X416" i="14"/>
  <c r="U416" i="14"/>
  <c r="R416" i="14"/>
  <c r="AA415" i="14"/>
  <c r="X415" i="14"/>
  <c r="U415" i="14"/>
  <c r="R415" i="14"/>
  <c r="AA414" i="14"/>
  <c r="X414" i="14"/>
  <c r="U414" i="14"/>
  <c r="R414" i="14"/>
  <c r="AA413" i="14"/>
  <c r="X413" i="14"/>
  <c r="U413" i="14"/>
  <c r="R413" i="14"/>
  <c r="AA412" i="14"/>
  <c r="X412" i="14"/>
  <c r="U412" i="14"/>
  <c r="R412" i="14"/>
  <c r="AA411" i="14"/>
  <c r="X411" i="14"/>
  <c r="U411" i="14"/>
  <c r="R411" i="14"/>
  <c r="AA410" i="14"/>
  <c r="X410" i="14"/>
  <c r="U410" i="14"/>
  <c r="R410" i="14"/>
  <c r="AA409" i="14"/>
  <c r="X409" i="14"/>
  <c r="U409" i="14"/>
  <c r="R409" i="14"/>
  <c r="AA408" i="14"/>
  <c r="X408" i="14"/>
  <c r="U408" i="14"/>
  <c r="R408" i="14"/>
  <c r="AA407" i="14"/>
  <c r="X407" i="14"/>
  <c r="U407" i="14"/>
  <c r="R407" i="14"/>
  <c r="AA406" i="14"/>
  <c r="X406" i="14"/>
  <c r="U406" i="14"/>
  <c r="R406" i="14"/>
  <c r="AA400" i="14"/>
  <c r="X400" i="14"/>
  <c r="U400" i="14"/>
  <c r="R400" i="14"/>
  <c r="AA399" i="14"/>
  <c r="X399" i="14"/>
  <c r="U399" i="14"/>
  <c r="R399" i="14"/>
  <c r="AA398" i="14"/>
  <c r="X398" i="14"/>
  <c r="U398" i="14"/>
  <c r="R398" i="14"/>
  <c r="AA397" i="14"/>
  <c r="X397" i="14"/>
  <c r="U397" i="14"/>
  <c r="R397" i="14"/>
  <c r="AA396" i="14"/>
  <c r="X396" i="14"/>
  <c r="U396" i="14"/>
  <c r="R396" i="14"/>
  <c r="AA395" i="14"/>
  <c r="X395" i="14"/>
  <c r="U395" i="14"/>
  <c r="R395" i="14"/>
  <c r="AA394" i="14"/>
  <c r="X394" i="14"/>
  <c r="U394" i="14"/>
  <c r="R394" i="14"/>
  <c r="AA393" i="14"/>
  <c r="X393" i="14"/>
  <c r="U393" i="14"/>
  <c r="R393" i="14"/>
  <c r="AA392" i="14"/>
  <c r="X392" i="14"/>
  <c r="U392" i="14"/>
  <c r="R392" i="14"/>
  <c r="AA391" i="14"/>
  <c r="X391" i="14"/>
  <c r="U391" i="14"/>
  <c r="R391" i="14"/>
  <c r="AA390" i="14"/>
  <c r="X390" i="14"/>
  <c r="U390" i="14"/>
  <c r="R390" i="14"/>
  <c r="AA384" i="14"/>
  <c r="X384" i="14"/>
  <c r="U384" i="14"/>
  <c r="R384" i="14"/>
  <c r="AA383" i="14"/>
  <c r="X383" i="14"/>
  <c r="U383" i="14"/>
  <c r="R383" i="14"/>
  <c r="AA382" i="14"/>
  <c r="X382" i="14"/>
  <c r="U382" i="14"/>
  <c r="R382" i="14"/>
  <c r="AA381" i="14"/>
  <c r="X381" i="14"/>
  <c r="U381" i="14"/>
  <c r="R381" i="14"/>
  <c r="AA380" i="14"/>
  <c r="X380" i="14"/>
  <c r="U380" i="14"/>
  <c r="R380" i="14"/>
  <c r="AA379" i="14"/>
  <c r="X379" i="14"/>
  <c r="U379" i="14"/>
  <c r="R379" i="14"/>
  <c r="AA378" i="14"/>
  <c r="X378" i="14"/>
  <c r="U378" i="14"/>
  <c r="R378" i="14"/>
  <c r="AA377" i="14"/>
  <c r="X377" i="14"/>
  <c r="U377" i="14"/>
  <c r="R377" i="14"/>
  <c r="AA376" i="14"/>
  <c r="X376" i="14"/>
  <c r="U376" i="14"/>
  <c r="R376" i="14"/>
  <c r="AA375" i="14"/>
  <c r="X375" i="14"/>
  <c r="U375" i="14"/>
  <c r="R375" i="14"/>
  <c r="AA374" i="14"/>
  <c r="X374" i="14"/>
  <c r="U374" i="14"/>
  <c r="R374" i="14"/>
  <c r="AA373" i="14"/>
  <c r="X373" i="14"/>
  <c r="U373" i="14"/>
  <c r="R373" i="14"/>
  <c r="AA372" i="14"/>
  <c r="X372" i="14"/>
  <c r="U372" i="14"/>
  <c r="R372" i="14"/>
  <c r="AA371" i="14"/>
  <c r="X371" i="14"/>
  <c r="U371" i="14"/>
  <c r="R371" i="14"/>
  <c r="AA370" i="14"/>
  <c r="X370" i="14"/>
  <c r="U370" i="14"/>
  <c r="R370" i="14"/>
  <c r="AA369" i="14"/>
  <c r="X369" i="14"/>
  <c r="U369" i="14"/>
  <c r="R369" i="14"/>
  <c r="AA368" i="14"/>
  <c r="X368" i="14"/>
  <c r="U368" i="14"/>
  <c r="R368" i="14"/>
  <c r="AA367" i="14"/>
  <c r="X367" i="14"/>
  <c r="U367" i="14"/>
  <c r="R367" i="14"/>
  <c r="AA366" i="14"/>
  <c r="X366" i="14"/>
  <c r="U366" i="14"/>
  <c r="R366" i="14"/>
  <c r="AA365" i="14"/>
  <c r="X365" i="14"/>
  <c r="U365" i="14"/>
  <c r="R365" i="14"/>
  <c r="AA364" i="14"/>
  <c r="X364" i="14"/>
  <c r="U364" i="14"/>
  <c r="R364" i="14"/>
  <c r="AA363" i="14"/>
  <c r="X363" i="14"/>
  <c r="U363" i="14"/>
  <c r="R363" i="14"/>
  <c r="AA362" i="14"/>
  <c r="X362" i="14"/>
  <c r="U362" i="14"/>
  <c r="R362" i="14"/>
  <c r="AA361" i="14"/>
  <c r="X361" i="14"/>
  <c r="U361" i="14"/>
  <c r="R361" i="14"/>
  <c r="AA360" i="14"/>
  <c r="X360" i="14"/>
  <c r="U360" i="14"/>
  <c r="R360" i="14"/>
  <c r="AA359" i="14"/>
  <c r="X359" i="14"/>
  <c r="U359" i="14"/>
  <c r="R359" i="14"/>
  <c r="AA353" i="14"/>
  <c r="X353" i="14"/>
  <c r="U353" i="14"/>
  <c r="R353" i="14"/>
  <c r="AA352" i="14"/>
  <c r="X352" i="14"/>
  <c r="U352" i="14"/>
  <c r="R352" i="14"/>
  <c r="AA351" i="14"/>
  <c r="X351" i="14"/>
  <c r="U351" i="14"/>
  <c r="R351" i="14"/>
  <c r="AA350" i="14"/>
  <c r="X350" i="14"/>
  <c r="U350" i="14"/>
  <c r="R350" i="14"/>
  <c r="AA349" i="14"/>
  <c r="X349" i="14"/>
  <c r="U349" i="14"/>
  <c r="R349" i="14"/>
  <c r="AA348" i="14"/>
  <c r="X348" i="14"/>
  <c r="U348" i="14"/>
  <c r="R348" i="14"/>
  <c r="AA347" i="14"/>
  <c r="X347" i="14"/>
  <c r="U347" i="14"/>
  <c r="R347" i="14"/>
  <c r="AA346" i="14"/>
  <c r="X346" i="14"/>
  <c r="U346" i="14"/>
  <c r="R346" i="14"/>
  <c r="AA345" i="14"/>
  <c r="X345" i="14"/>
  <c r="U345" i="14"/>
  <c r="R345" i="14"/>
  <c r="AA339" i="14"/>
  <c r="X339" i="14"/>
  <c r="U339" i="14"/>
  <c r="R339" i="14"/>
  <c r="AA338" i="14"/>
  <c r="X338" i="14"/>
  <c r="U338" i="14"/>
  <c r="R338" i="14"/>
  <c r="AA337" i="14"/>
  <c r="X337" i="14"/>
  <c r="U337" i="14"/>
  <c r="R337" i="14"/>
  <c r="AA336" i="14"/>
  <c r="X336" i="14"/>
  <c r="U336" i="14"/>
  <c r="R336" i="14"/>
  <c r="AA335" i="14"/>
  <c r="X335" i="14"/>
  <c r="U335" i="14"/>
  <c r="R335" i="14"/>
  <c r="AA334" i="14"/>
  <c r="X334" i="14"/>
  <c r="U334" i="14"/>
  <c r="R334" i="14"/>
  <c r="AA333" i="14"/>
  <c r="X333" i="14"/>
  <c r="U333" i="14"/>
  <c r="R333" i="14"/>
  <c r="AA332" i="14"/>
  <c r="X332" i="14"/>
  <c r="U332" i="14"/>
  <c r="R332" i="14"/>
  <c r="AA331" i="14"/>
  <c r="X331" i="14"/>
  <c r="U331" i="14"/>
  <c r="R331" i="14"/>
  <c r="AA330" i="14"/>
  <c r="X330" i="14"/>
  <c r="U330" i="14"/>
  <c r="R330" i="14"/>
  <c r="AA329" i="14"/>
  <c r="X329" i="14"/>
  <c r="U329" i="14"/>
  <c r="R329" i="14"/>
  <c r="AA328" i="14"/>
  <c r="X328" i="14"/>
  <c r="U328" i="14"/>
  <c r="R328" i="14"/>
  <c r="AA327" i="14"/>
  <c r="X327" i="14"/>
  <c r="U327" i="14"/>
  <c r="R327" i="14"/>
  <c r="AA326" i="14"/>
  <c r="X326" i="14"/>
  <c r="U326" i="14"/>
  <c r="R326" i="14"/>
  <c r="AA325" i="14"/>
  <c r="X325" i="14"/>
  <c r="U325" i="14"/>
  <c r="R325" i="14"/>
  <c r="AA324" i="14"/>
  <c r="X324" i="14"/>
  <c r="U324" i="14"/>
  <c r="R324" i="14"/>
  <c r="AA323" i="14"/>
  <c r="X323" i="14"/>
  <c r="U323" i="14"/>
  <c r="R323" i="14"/>
  <c r="AA322" i="14"/>
  <c r="X322" i="14"/>
  <c r="U322" i="14"/>
  <c r="R322" i="14"/>
  <c r="AA321" i="14"/>
  <c r="X321" i="14"/>
  <c r="U321" i="14"/>
  <c r="R321" i="14"/>
  <c r="AA320" i="14"/>
  <c r="X320" i="14"/>
  <c r="U320" i="14"/>
  <c r="R320" i="14"/>
  <c r="AA319" i="14"/>
  <c r="X319" i="14"/>
  <c r="U319" i="14"/>
  <c r="R319" i="14"/>
  <c r="AA318" i="14"/>
  <c r="X318" i="14"/>
  <c r="U318" i="14"/>
  <c r="R318" i="14"/>
  <c r="AA317" i="14"/>
  <c r="X317" i="14"/>
  <c r="U317" i="14"/>
  <c r="R317" i="14"/>
  <c r="AA316" i="14"/>
  <c r="X316" i="14"/>
  <c r="U316" i="14"/>
  <c r="R316" i="14"/>
  <c r="AA315" i="14"/>
  <c r="X315" i="14"/>
  <c r="U315" i="14"/>
  <c r="R315" i="14"/>
  <c r="AA314" i="14"/>
  <c r="X314" i="14"/>
  <c r="U314" i="14"/>
  <c r="R314" i="14"/>
  <c r="AA313" i="14"/>
  <c r="X313" i="14"/>
  <c r="U313" i="14"/>
  <c r="R313" i="14"/>
  <c r="AA312" i="14"/>
  <c r="X312" i="14"/>
  <c r="U312" i="14"/>
  <c r="R312" i="14"/>
  <c r="AA311" i="14"/>
  <c r="X311" i="14"/>
  <c r="U311" i="14"/>
  <c r="R311" i="14"/>
  <c r="AA310" i="14"/>
  <c r="X310" i="14"/>
  <c r="U310" i="14"/>
  <c r="R310" i="14"/>
  <c r="AA309" i="14"/>
  <c r="X309" i="14"/>
  <c r="U309" i="14"/>
  <c r="R309" i="14"/>
  <c r="AA308" i="14"/>
  <c r="X308" i="14"/>
  <c r="U308" i="14"/>
  <c r="R308" i="14"/>
  <c r="AA307" i="14"/>
  <c r="X307" i="14"/>
  <c r="U307" i="14"/>
  <c r="R307" i="14"/>
  <c r="AA301" i="14"/>
  <c r="X301" i="14"/>
  <c r="U301" i="14"/>
  <c r="R301" i="14"/>
  <c r="AA300" i="14"/>
  <c r="X300" i="14"/>
  <c r="U300" i="14"/>
  <c r="R300" i="14"/>
  <c r="AA299" i="14"/>
  <c r="X299" i="14"/>
  <c r="U299" i="14"/>
  <c r="R299" i="14"/>
  <c r="AA298" i="14"/>
  <c r="X298" i="14"/>
  <c r="U298" i="14"/>
  <c r="R298" i="14"/>
  <c r="AA297" i="14"/>
  <c r="X297" i="14"/>
  <c r="U297" i="14"/>
  <c r="R297" i="14"/>
  <c r="AA296" i="14"/>
  <c r="X296" i="14"/>
  <c r="U296" i="14"/>
  <c r="R296" i="14"/>
  <c r="AA295" i="14"/>
  <c r="X295" i="14"/>
  <c r="U295" i="14"/>
  <c r="R295" i="14"/>
  <c r="AA294" i="14"/>
  <c r="X294" i="14"/>
  <c r="U294" i="14"/>
  <c r="R294" i="14"/>
  <c r="AA293" i="14"/>
  <c r="X293" i="14"/>
  <c r="U293" i="14"/>
  <c r="R293" i="14"/>
  <c r="AA287" i="14"/>
  <c r="X287" i="14"/>
  <c r="U287" i="14"/>
  <c r="R287" i="14"/>
  <c r="AA286" i="14"/>
  <c r="X286" i="14"/>
  <c r="U286" i="14"/>
  <c r="R286" i="14"/>
  <c r="AA285" i="14"/>
  <c r="X285" i="14"/>
  <c r="U285" i="14"/>
  <c r="R285" i="14"/>
  <c r="AA284" i="14"/>
  <c r="X284" i="14"/>
  <c r="U284" i="14"/>
  <c r="R284" i="14"/>
  <c r="AA283" i="14"/>
  <c r="X283" i="14"/>
  <c r="U283" i="14"/>
  <c r="R283" i="14"/>
  <c r="AA282" i="14"/>
  <c r="X282" i="14"/>
  <c r="U282" i="14"/>
  <c r="R282" i="14"/>
  <c r="AA281" i="14"/>
  <c r="X281" i="14"/>
  <c r="U281" i="14"/>
  <c r="R281" i="14"/>
  <c r="AA280" i="14"/>
  <c r="X280" i="14"/>
  <c r="U280" i="14"/>
  <c r="R280" i="14"/>
  <c r="AA279" i="14"/>
  <c r="X279" i="14"/>
  <c r="U279" i="14"/>
  <c r="R279" i="14"/>
  <c r="AA278" i="14"/>
  <c r="X278" i="14"/>
  <c r="U278" i="14"/>
  <c r="R278" i="14"/>
  <c r="AA277" i="14"/>
  <c r="X277" i="14"/>
  <c r="U277" i="14"/>
  <c r="R277" i="14"/>
  <c r="AA276" i="14"/>
  <c r="X276" i="14"/>
  <c r="U276" i="14"/>
  <c r="R276" i="14"/>
  <c r="AA275" i="14"/>
  <c r="X275" i="14"/>
  <c r="U275" i="14"/>
  <c r="R275" i="14"/>
  <c r="AA274" i="14"/>
  <c r="X274" i="14"/>
  <c r="U274" i="14"/>
  <c r="R274" i="14"/>
  <c r="AA273" i="14"/>
  <c r="X273" i="14"/>
  <c r="U273" i="14"/>
  <c r="R273" i="14"/>
  <c r="AA272" i="14"/>
  <c r="X272" i="14"/>
  <c r="U272" i="14"/>
  <c r="R272" i="14"/>
  <c r="AA271" i="14"/>
  <c r="X271" i="14"/>
  <c r="U271" i="14"/>
  <c r="R271" i="14"/>
  <c r="AA270" i="14"/>
  <c r="X270" i="14"/>
  <c r="U270" i="14"/>
  <c r="R270" i="14"/>
  <c r="AA269" i="14"/>
  <c r="X269" i="14"/>
  <c r="U269" i="14"/>
  <c r="R269" i="14"/>
  <c r="AA268" i="14"/>
  <c r="X268" i="14"/>
  <c r="U268" i="14"/>
  <c r="R268" i="14"/>
  <c r="AA267" i="14"/>
  <c r="X267" i="14"/>
  <c r="U267" i="14"/>
  <c r="R267" i="14"/>
  <c r="AA266" i="14"/>
  <c r="X266" i="14"/>
  <c r="U266" i="14"/>
  <c r="R266" i="14"/>
  <c r="AA265" i="14"/>
  <c r="X265" i="14"/>
  <c r="U265" i="14"/>
  <c r="R265" i="14"/>
  <c r="AA264" i="14"/>
  <c r="X264" i="14"/>
  <c r="U264" i="14"/>
  <c r="R264" i="14"/>
  <c r="AA263" i="14"/>
  <c r="X263" i="14"/>
  <c r="U263" i="14"/>
  <c r="R263" i="14"/>
  <c r="AA262" i="14"/>
  <c r="X262" i="14"/>
  <c r="U262" i="14"/>
  <c r="R262" i="14"/>
  <c r="AA261" i="14"/>
  <c r="X261" i="14"/>
  <c r="U261" i="14"/>
  <c r="R261" i="14"/>
  <c r="AA260" i="14"/>
  <c r="X260" i="14"/>
  <c r="U260" i="14"/>
  <c r="R260" i="14"/>
  <c r="AA259" i="14"/>
  <c r="X259" i="14"/>
  <c r="U259" i="14"/>
  <c r="R259" i="14"/>
  <c r="AA258" i="14"/>
  <c r="X258" i="14"/>
  <c r="U258" i="14"/>
  <c r="R258" i="14"/>
  <c r="AA257" i="14"/>
  <c r="X257" i="14"/>
  <c r="U257" i="14"/>
  <c r="R257" i="14"/>
  <c r="AA256" i="14"/>
  <c r="X256" i="14"/>
  <c r="U256" i="14"/>
  <c r="R256" i="14"/>
  <c r="AA255" i="14"/>
  <c r="X255" i="14"/>
  <c r="U255" i="14"/>
  <c r="R255" i="14"/>
  <c r="AA254" i="14"/>
  <c r="X254" i="14"/>
  <c r="U254" i="14"/>
  <c r="R254" i="14"/>
  <c r="AA253" i="14"/>
  <c r="X253" i="14"/>
  <c r="U253" i="14"/>
  <c r="R253" i="14"/>
  <c r="AA252" i="14"/>
  <c r="X252" i="14"/>
  <c r="U252" i="14"/>
  <c r="R252" i="14"/>
  <c r="AA246" i="14"/>
  <c r="X246" i="14"/>
  <c r="U246" i="14"/>
  <c r="R246" i="14"/>
  <c r="AA245" i="14"/>
  <c r="X245" i="14"/>
  <c r="U245" i="14"/>
  <c r="R245" i="14"/>
  <c r="AA244" i="14"/>
  <c r="X244" i="14"/>
  <c r="U244" i="14"/>
  <c r="R244" i="14"/>
  <c r="AA243" i="14"/>
  <c r="X243" i="14"/>
  <c r="U243" i="14"/>
  <c r="R243" i="14"/>
  <c r="AA242" i="14"/>
  <c r="X242" i="14"/>
  <c r="U242" i="14"/>
  <c r="R242" i="14"/>
  <c r="AA241" i="14"/>
  <c r="X241" i="14"/>
  <c r="U241" i="14"/>
  <c r="R241" i="14"/>
  <c r="AA240" i="14"/>
  <c r="X240" i="14"/>
  <c r="U240" i="14"/>
  <c r="R240" i="14"/>
  <c r="AA239" i="14"/>
  <c r="X239" i="14"/>
  <c r="U239" i="14"/>
  <c r="R239" i="14"/>
  <c r="AA238" i="14"/>
  <c r="X238" i="14"/>
  <c r="U238" i="14"/>
  <c r="R238" i="14"/>
  <c r="AA237" i="14"/>
  <c r="X237" i="14"/>
  <c r="U237" i="14"/>
  <c r="R237" i="14"/>
  <c r="AA236" i="14"/>
  <c r="X236" i="14"/>
  <c r="U236" i="14"/>
  <c r="R236" i="14"/>
  <c r="AA235" i="14"/>
  <c r="X235" i="14"/>
  <c r="U235" i="14"/>
  <c r="R235" i="14"/>
  <c r="AA234" i="14"/>
  <c r="X234" i="14"/>
  <c r="U234" i="14"/>
  <c r="R234" i="14"/>
  <c r="AA233" i="14"/>
  <c r="X233" i="14"/>
  <c r="U233" i="14"/>
  <c r="R233" i="14"/>
  <c r="AA232" i="14"/>
  <c r="X232" i="14"/>
  <c r="U232" i="14"/>
  <c r="R232" i="14"/>
  <c r="AA231" i="14"/>
  <c r="X231" i="14"/>
  <c r="U231" i="14"/>
  <c r="R231" i="14"/>
  <c r="AA230" i="14"/>
  <c r="X230" i="14"/>
  <c r="U230" i="14"/>
  <c r="R230" i="14"/>
  <c r="AA229" i="14"/>
  <c r="X229" i="14"/>
  <c r="U229" i="14"/>
  <c r="R229" i="14"/>
  <c r="AA228" i="14"/>
  <c r="X228" i="14"/>
  <c r="U228" i="14"/>
  <c r="R228" i="14"/>
  <c r="AA227" i="14"/>
  <c r="X227" i="14"/>
  <c r="U227" i="14"/>
  <c r="R227" i="14"/>
  <c r="AA226" i="14"/>
  <c r="X226" i="14"/>
  <c r="U226" i="14"/>
  <c r="R226" i="14"/>
  <c r="AA225" i="14"/>
  <c r="X225" i="14"/>
  <c r="U225" i="14"/>
  <c r="R225" i="14"/>
  <c r="AA224" i="14"/>
  <c r="X224" i="14"/>
  <c r="U224" i="14"/>
  <c r="R224" i="14"/>
  <c r="AA223" i="14"/>
  <c r="X223" i="14"/>
  <c r="U223" i="14"/>
  <c r="R223" i="14"/>
  <c r="AA222" i="14"/>
  <c r="X222" i="14"/>
  <c r="U222" i="14"/>
  <c r="R222" i="14"/>
  <c r="AA221" i="14"/>
  <c r="X221" i="14"/>
  <c r="U221" i="14"/>
  <c r="R221" i="14"/>
  <c r="AA220" i="14"/>
  <c r="X220" i="14"/>
  <c r="U220" i="14"/>
  <c r="R220" i="14"/>
  <c r="AA219" i="14"/>
  <c r="X219" i="14"/>
  <c r="U219" i="14"/>
  <c r="R219" i="14"/>
  <c r="AA218" i="14"/>
  <c r="X218" i="14"/>
  <c r="U218" i="14"/>
  <c r="R218" i="14"/>
  <c r="AA217" i="14"/>
  <c r="X217" i="14"/>
  <c r="U217" i="14"/>
  <c r="R217" i="14"/>
  <c r="AA216" i="14"/>
  <c r="X216" i="14"/>
  <c r="U216" i="14"/>
  <c r="R216" i="14"/>
  <c r="AA215" i="14"/>
  <c r="X215" i="14"/>
  <c r="U215" i="14"/>
  <c r="R215" i="14"/>
  <c r="AA214" i="14"/>
  <c r="X214" i="14"/>
  <c r="U214" i="14"/>
  <c r="R214" i="14"/>
  <c r="AA213" i="14"/>
  <c r="X213" i="14"/>
  <c r="U213" i="14"/>
  <c r="R213" i="14"/>
  <c r="AA212" i="14"/>
  <c r="X212" i="14"/>
  <c r="U212" i="14"/>
  <c r="R212" i="14"/>
  <c r="AA211" i="14"/>
  <c r="X211" i="14"/>
  <c r="U211" i="14"/>
  <c r="R211" i="14"/>
  <c r="AA210" i="14"/>
  <c r="X210" i="14"/>
  <c r="U210" i="14"/>
  <c r="R210" i="14"/>
  <c r="AA209" i="14"/>
  <c r="X209" i="14"/>
  <c r="U209" i="14"/>
  <c r="R209" i="14"/>
  <c r="AA208" i="14"/>
  <c r="X208" i="14"/>
  <c r="U208" i="14"/>
  <c r="R208" i="14"/>
  <c r="AA207" i="14"/>
  <c r="X207" i="14"/>
  <c r="U207" i="14"/>
  <c r="R207" i="14"/>
  <c r="AA206" i="14"/>
  <c r="X206" i="14"/>
  <c r="U206" i="14"/>
  <c r="R206" i="14"/>
  <c r="AA205" i="14"/>
  <c r="X205" i="14"/>
  <c r="U205" i="14"/>
  <c r="R205" i="14"/>
  <c r="AA204" i="14"/>
  <c r="X204" i="14"/>
  <c r="U204" i="14"/>
  <c r="R204" i="14"/>
  <c r="AA203" i="14"/>
  <c r="X203" i="14"/>
  <c r="U203" i="14"/>
  <c r="R203" i="14"/>
  <c r="AA202" i="14"/>
  <c r="X202" i="14"/>
  <c r="U202" i="14"/>
  <c r="R202" i="14"/>
  <c r="AA201" i="14"/>
  <c r="X201" i="14"/>
  <c r="U201" i="14"/>
  <c r="R201" i="14"/>
  <c r="AA200" i="14"/>
  <c r="X200" i="14"/>
  <c r="U200" i="14"/>
  <c r="R200" i="14"/>
  <c r="AA199" i="14"/>
  <c r="X199" i="14"/>
  <c r="U199" i="14"/>
  <c r="R199" i="14"/>
  <c r="AA198" i="14"/>
  <c r="X198" i="14"/>
  <c r="U198" i="14"/>
  <c r="R198" i="14"/>
  <c r="AA197" i="14"/>
  <c r="X197" i="14"/>
  <c r="U197" i="14"/>
  <c r="R197" i="14"/>
  <c r="AA196" i="14"/>
  <c r="X196" i="14"/>
  <c r="U196" i="14"/>
  <c r="R196" i="14"/>
  <c r="AA195" i="14"/>
  <c r="X195" i="14"/>
  <c r="U195" i="14"/>
  <c r="R195" i="14"/>
  <c r="AA194" i="14"/>
  <c r="X194" i="14"/>
  <c r="U194" i="14"/>
  <c r="R194" i="14"/>
  <c r="AA193" i="14"/>
  <c r="X193" i="14"/>
  <c r="U193" i="14"/>
  <c r="R193" i="14"/>
  <c r="AA187" i="14"/>
  <c r="X187" i="14"/>
  <c r="U187" i="14"/>
  <c r="R187" i="14"/>
  <c r="AA186" i="14"/>
  <c r="X186" i="14"/>
  <c r="U186" i="14"/>
  <c r="R186" i="14"/>
  <c r="AA185" i="14"/>
  <c r="X185" i="14"/>
  <c r="U185" i="14"/>
  <c r="R185" i="14"/>
  <c r="AA184" i="14"/>
  <c r="X184" i="14"/>
  <c r="U184" i="14"/>
  <c r="R184" i="14"/>
  <c r="AA183" i="14"/>
  <c r="X183" i="14"/>
  <c r="U183" i="14"/>
  <c r="R183" i="14"/>
  <c r="AA182" i="14"/>
  <c r="X182" i="14"/>
  <c r="U182" i="14"/>
  <c r="R182" i="14"/>
  <c r="AA181" i="14"/>
  <c r="X181" i="14"/>
  <c r="U181" i="14"/>
  <c r="R181" i="14"/>
  <c r="AA180" i="14"/>
  <c r="X180" i="14"/>
  <c r="U180" i="14"/>
  <c r="R180" i="14"/>
  <c r="AA179" i="14"/>
  <c r="X179" i="14"/>
  <c r="U179" i="14"/>
  <c r="R179" i="14"/>
  <c r="AA178" i="14"/>
  <c r="X178" i="14"/>
  <c r="U178" i="14"/>
  <c r="R178" i="14"/>
  <c r="AA177" i="14"/>
  <c r="X177" i="14"/>
  <c r="U177" i="14"/>
  <c r="R177" i="14"/>
  <c r="AA176" i="14"/>
  <c r="X176" i="14"/>
  <c r="U176" i="14"/>
  <c r="R176" i="14"/>
  <c r="AA175" i="14"/>
  <c r="X175" i="14"/>
  <c r="U175" i="14"/>
  <c r="R175" i="14"/>
  <c r="AA174" i="14"/>
  <c r="X174" i="14"/>
  <c r="U174" i="14"/>
  <c r="R174" i="14"/>
  <c r="AA173" i="14"/>
  <c r="X173" i="14"/>
  <c r="U173" i="14"/>
  <c r="R173" i="14"/>
  <c r="AA172" i="14"/>
  <c r="X172" i="14"/>
  <c r="U172" i="14"/>
  <c r="R172" i="14"/>
  <c r="AA171" i="14"/>
  <c r="X171" i="14"/>
  <c r="U171" i="14"/>
  <c r="R171" i="14"/>
  <c r="AA170" i="14"/>
  <c r="X170" i="14"/>
  <c r="U170" i="14"/>
  <c r="R170" i="14"/>
  <c r="AA169" i="14"/>
  <c r="X169" i="14"/>
  <c r="U169" i="14"/>
  <c r="R169" i="14"/>
  <c r="AA168" i="14"/>
  <c r="X168" i="14"/>
  <c r="U168" i="14"/>
  <c r="R168" i="14"/>
  <c r="AA167" i="14"/>
  <c r="X167" i="14"/>
  <c r="U167" i="14"/>
  <c r="R167" i="14"/>
  <c r="AA166" i="14"/>
  <c r="X166" i="14"/>
  <c r="U166" i="14"/>
  <c r="R166" i="14"/>
  <c r="AA165" i="14"/>
  <c r="X165" i="14"/>
  <c r="U165" i="14"/>
  <c r="R165" i="14"/>
  <c r="AA164" i="14"/>
  <c r="X164" i="14"/>
  <c r="U164" i="14"/>
  <c r="R164" i="14"/>
  <c r="AA163" i="14"/>
  <c r="X163" i="14"/>
  <c r="U163" i="14"/>
  <c r="R163" i="14"/>
  <c r="AA162" i="14"/>
  <c r="X162" i="14"/>
  <c r="U162" i="14"/>
  <c r="R162" i="14"/>
  <c r="AA161" i="14"/>
  <c r="X161" i="14"/>
  <c r="U161" i="14"/>
  <c r="R161" i="14"/>
  <c r="AA160" i="14"/>
  <c r="X160" i="14"/>
  <c r="U160" i="14"/>
  <c r="R160" i="14"/>
  <c r="AA159" i="14"/>
  <c r="X159" i="14"/>
  <c r="U159" i="14"/>
  <c r="R159" i="14"/>
  <c r="AA158" i="14"/>
  <c r="X158" i="14"/>
  <c r="U158" i="14"/>
  <c r="R158" i="14"/>
  <c r="AA157" i="14"/>
  <c r="X157" i="14"/>
  <c r="U157" i="14"/>
  <c r="R157" i="14"/>
  <c r="AA156" i="14"/>
  <c r="X156" i="14"/>
  <c r="U156" i="14"/>
  <c r="R156" i="14"/>
  <c r="AA155" i="14"/>
  <c r="X155" i="14"/>
  <c r="U155" i="14"/>
  <c r="R155" i="14"/>
  <c r="AA154" i="14"/>
  <c r="X154" i="14"/>
  <c r="U154" i="14"/>
  <c r="R154" i="14"/>
  <c r="AA153" i="14"/>
  <c r="X153" i="14"/>
  <c r="U153" i="14"/>
  <c r="R153" i="14"/>
  <c r="AA152" i="14"/>
  <c r="X152" i="14"/>
  <c r="U152" i="14"/>
  <c r="R152" i="14"/>
  <c r="AA151" i="14"/>
  <c r="X151" i="14"/>
  <c r="U151" i="14"/>
  <c r="R151" i="14"/>
  <c r="AA150" i="14"/>
  <c r="X150" i="14"/>
  <c r="U150" i="14"/>
  <c r="R150" i="14"/>
  <c r="AA149" i="14"/>
  <c r="X149" i="14"/>
  <c r="U149" i="14"/>
  <c r="R149" i="14"/>
  <c r="AA148" i="14"/>
  <c r="X148" i="14"/>
  <c r="U148" i="14"/>
  <c r="R148" i="14"/>
  <c r="AA147" i="14"/>
  <c r="X147" i="14"/>
  <c r="U147" i="14"/>
  <c r="R147" i="14"/>
  <c r="AA146" i="14"/>
  <c r="X146" i="14"/>
  <c r="U146" i="14"/>
  <c r="R146" i="14"/>
  <c r="AA145" i="14"/>
  <c r="X145" i="14"/>
  <c r="U145" i="14"/>
  <c r="R145" i="14"/>
  <c r="AA144" i="14"/>
  <c r="X144" i="14"/>
  <c r="U144" i="14"/>
  <c r="R144" i="14"/>
  <c r="AA143" i="14"/>
  <c r="X143" i="14"/>
  <c r="U143" i="14"/>
  <c r="R143" i="14"/>
  <c r="AA142" i="14"/>
  <c r="X142" i="14"/>
  <c r="U142" i="14"/>
  <c r="R142" i="14"/>
  <c r="AA141" i="14"/>
  <c r="X141" i="14"/>
  <c r="U141" i="14"/>
  <c r="R141" i="14"/>
  <c r="AA140" i="14"/>
  <c r="X140" i="14"/>
  <c r="U140" i="14"/>
  <c r="R140" i="14"/>
  <c r="AA139" i="14"/>
  <c r="X139" i="14"/>
  <c r="U139" i="14"/>
  <c r="R139" i="14"/>
  <c r="AA138" i="14"/>
  <c r="X138" i="14"/>
  <c r="U138" i="14"/>
  <c r="R138" i="14"/>
  <c r="AA137" i="14"/>
  <c r="X137" i="14"/>
  <c r="U137" i="14"/>
  <c r="R137" i="14"/>
  <c r="AA136" i="14"/>
  <c r="X136" i="14"/>
  <c r="U136" i="14"/>
  <c r="R136" i="14"/>
  <c r="AA135" i="14"/>
  <c r="X135" i="14"/>
  <c r="U135" i="14"/>
  <c r="R135" i="14"/>
  <c r="AA134" i="14"/>
  <c r="X134" i="14"/>
  <c r="U134" i="14"/>
  <c r="R134" i="14"/>
  <c r="AA133" i="14"/>
  <c r="X133" i="14"/>
  <c r="U133" i="14"/>
  <c r="R133" i="14"/>
  <c r="AA132" i="14"/>
  <c r="X132" i="14"/>
  <c r="U132" i="14"/>
  <c r="R132" i="14"/>
  <c r="AA131" i="14"/>
  <c r="X131" i="14"/>
  <c r="U131" i="14"/>
  <c r="R131" i="14"/>
  <c r="AA130" i="14"/>
  <c r="X130" i="14"/>
  <c r="U130" i="14"/>
  <c r="R130" i="14"/>
  <c r="AA129" i="14"/>
  <c r="X129" i="14"/>
  <c r="U129" i="14"/>
  <c r="R129" i="14"/>
  <c r="AA128" i="14"/>
  <c r="X128" i="14"/>
  <c r="U128" i="14"/>
  <c r="R128" i="14"/>
  <c r="AA127" i="14"/>
  <c r="X127" i="14"/>
  <c r="U127" i="14"/>
  <c r="R127" i="14"/>
  <c r="AA126" i="14"/>
  <c r="X126" i="14"/>
  <c r="U126" i="14"/>
  <c r="R126" i="14"/>
  <c r="AA125" i="14"/>
  <c r="X125" i="14"/>
  <c r="U125" i="14"/>
  <c r="R125" i="14"/>
  <c r="AA124" i="14"/>
  <c r="X124" i="14"/>
  <c r="U124" i="14"/>
  <c r="R124" i="14"/>
  <c r="AA123" i="14"/>
  <c r="X123" i="14"/>
  <c r="U123" i="14"/>
  <c r="R123" i="14"/>
  <c r="AA122" i="14"/>
  <c r="X122" i="14"/>
  <c r="U122" i="14"/>
  <c r="R122" i="14"/>
  <c r="AA121" i="14"/>
  <c r="X121" i="14"/>
  <c r="U121" i="14"/>
  <c r="R121" i="14"/>
  <c r="AA120" i="14"/>
  <c r="X120" i="14"/>
  <c r="U120" i="14"/>
  <c r="R120" i="14"/>
  <c r="AA119" i="14"/>
  <c r="X119" i="14"/>
  <c r="U119" i="14"/>
  <c r="R119" i="14"/>
  <c r="AA118" i="14"/>
  <c r="X118" i="14"/>
  <c r="U118" i="14"/>
  <c r="R118" i="14"/>
  <c r="AA117" i="14"/>
  <c r="X117" i="14"/>
  <c r="U117" i="14"/>
  <c r="R117" i="14"/>
  <c r="AA116" i="14"/>
  <c r="X116" i="14"/>
  <c r="U116" i="14"/>
  <c r="R116" i="14"/>
  <c r="AA115" i="14"/>
  <c r="X115" i="14"/>
  <c r="U115" i="14"/>
  <c r="R115" i="14"/>
  <c r="AA114" i="14"/>
  <c r="X114" i="14"/>
  <c r="U114" i="14"/>
  <c r="R114" i="14"/>
  <c r="AA113" i="14"/>
  <c r="X113" i="14"/>
  <c r="U113" i="14"/>
  <c r="R113" i="14"/>
  <c r="AA112" i="14"/>
  <c r="X112" i="14"/>
  <c r="U112" i="14"/>
  <c r="R112" i="14"/>
  <c r="AA111" i="14"/>
  <c r="X111" i="14"/>
  <c r="U111" i="14"/>
  <c r="R111" i="14"/>
  <c r="AA110" i="14"/>
  <c r="X110" i="14"/>
  <c r="U110" i="14"/>
  <c r="R110" i="14"/>
  <c r="AA104" i="14"/>
  <c r="X104" i="14"/>
  <c r="U104" i="14"/>
  <c r="R104" i="14"/>
  <c r="AA103" i="14"/>
  <c r="X103" i="14"/>
  <c r="U103" i="14"/>
  <c r="R103" i="14"/>
  <c r="AA102" i="14"/>
  <c r="X102" i="14"/>
  <c r="U102" i="14"/>
  <c r="R102" i="14"/>
  <c r="AA101" i="14"/>
  <c r="X101" i="14"/>
  <c r="U101" i="14"/>
  <c r="R101" i="14"/>
  <c r="AA100" i="14"/>
  <c r="X100" i="14"/>
  <c r="U100" i="14"/>
  <c r="R100" i="14"/>
  <c r="AA99" i="14"/>
  <c r="X99" i="14"/>
  <c r="U99" i="14"/>
  <c r="R99" i="14"/>
  <c r="AA98" i="14"/>
  <c r="X98" i="14"/>
  <c r="U98" i="14"/>
  <c r="R98" i="14"/>
  <c r="AA97" i="14"/>
  <c r="X97" i="14"/>
  <c r="U97" i="14"/>
  <c r="R97" i="14"/>
  <c r="AA96" i="14"/>
  <c r="X96" i="14"/>
  <c r="U96" i="14"/>
  <c r="R96" i="14"/>
  <c r="AA95" i="14"/>
  <c r="X95" i="14"/>
  <c r="U95" i="14"/>
  <c r="R95" i="14"/>
  <c r="AA94" i="14"/>
  <c r="X94" i="14"/>
  <c r="U94" i="14"/>
  <c r="R94" i="14"/>
  <c r="AA93" i="14"/>
  <c r="X93" i="14"/>
  <c r="U93" i="14"/>
  <c r="R93" i="14"/>
  <c r="AA92" i="14"/>
  <c r="X92" i="14"/>
  <c r="U92" i="14"/>
  <c r="R92" i="14"/>
  <c r="AA91" i="14"/>
  <c r="X91" i="14"/>
  <c r="U91" i="14"/>
  <c r="R91" i="14"/>
  <c r="AA90" i="14"/>
  <c r="X90" i="14"/>
  <c r="U90" i="14"/>
  <c r="R90" i="14"/>
  <c r="AA89" i="14"/>
  <c r="X89" i="14"/>
  <c r="U89" i="14"/>
  <c r="R89" i="14"/>
  <c r="AA88" i="14"/>
  <c r="X88" i="14"/>
  <c r="U88" i="14"/>
  <c r="R88" i="14"/>
  <c r="AA87" i="14"/>
  <c r="X87" i="14"/>
  <c r="U87" i="14"/>
  <c r="R87" i="14"/>
  <c r="AA86" i="14"/>
  <c r="X86" i="14"/>
  <c r="U86" i="14"/>
  <c r="R86" i="14"/>
  <c r="AA85" i="14"/>
  <c r="X85" i="14"/>
  <c r="U85" i="14"/>
  <c r="R85" i="14"/>
  <c r="AA84" i="14"/>
  <c r="X84" i="14"/>
  <c r="U84" i="14"/>
  <c r="R84" i="14"/>
  <c r="AA83" i="14"/>
  <c r="X83" i="14"/>
  <c r="U83" i="14"/>
  <c r="R83" i="14"/>
  <c r="AA82" i="14"/>
  <c r="X82" i="14"/>
  <c r="U82" i="14"/>
  <c r="R82" i="14"/>
  <c r="AA81" i="14"/>
  <c r="X81" i="14"/>
  <c r="U81" i="14"/>
  <c r="R81" i="14"/>
  <c r="AA80" i="14"/>
  <c r="X80" i="14"/>
  <c r="U80" i="14"/>
  <c r="R80" i="14"/>
  <c r="AA79" i="14"/>
  <c r="X79" i="14"/>
  <c r="U79" i="14"/>
  <c r="R79" i="14"/>
  <c r="AA78" i="14"/>
  <c r="X78" i="14"/>
  <c r="U78" i="14"/>
  <c r="R78" i="14"/>
  <c r="AA77" i="14"/>
  <c r="X77" i="14"/>
  <c r="U77" i="14"/>
  <c r="R77" i="14"/>
  <c r="AA76" i="14"/>
  <c r="X76" i="14"/>
  <c r="U76" i="14"/>
  <c r="R76" i="14"/>
  <c r="AA75" i="14"/>
  <c r="X75" i="14"/>
  <c r="U75" i="14"/>
  <c r="R75" i="14"/>
  <c r="AA74" i="14"/>
  <c r="X74" i="14"/>
  <c r="U74" i="14"/>
  <c r="R74" i="14"/>
  <c r="AA73" i="14"/>
  <c r="X73" i="14"/>
  <c r="U73" i="14"/>
  <c r="R73" i="14"/>
  <c r="AA72" i="14"/>
  <c r="X72" i="14"/>
  <c r="U72" i="14"/>
  <c r="R72" i="14"/>
  <c r="AA71" i="14"/>
  <c r="X71" i="14"/>
  <c r="U71" i="14"/>
  <c r="R71" i="14"/>
  <c r="AA70" i="14"/>
  <c r="X70" i="14"/>
  <c r="U70" i="14"/>
  <c r="R70" i="14"/>
  <c r="AA69" i="14"/>
  <c r="X69" i="14"/>
  <c r="U69" i="14"/>
  <c r="R69" i="14"/>
  <c r="AA68" i="14"/>
  <c r="X68" i="14"/>
  <c r="U68" i="14"/>
  <c r="R68" i="14"/>
  <c r="AA67" i="14"/>
  <c r="X67" i="14"/>
  <c r="U67" i="14"/>
  <c r="R67" i="14"/>
  <c r="AA66" i="14"/>
  <c r="X66" i="14"/>
  <c r="U66" i="14"/>
  <c r="R66" i="14"/>
  <c r="AA65" i="14"/>
  <c r="X65" i="14"/>
  <c r="U65" i="14"/>
  <c r="R65" i="14"/>
  <c r="AA64" i="14"/>
  <c r="X64" i="14"/>
  <c r="U64" i="14"/>
  <c r="R64" i="14"/>
  <c r="AA63" i="14"/>
  <c r="X63" i="14"/>
  <c r="U63" i="14"/>
  <c r="R63" i="14"/>
  <c r="AA62" i="14"/>
  <c r="X62" i="14"/>
  <c r="U62" i="14"/>
  <c r="R62" i="14"/>
  <c r="AA61" i="14"/>
  <c r="X61" i="14"/>
  <c r="U61" i="14"/>
  <c r="R61" i="14"/>
  <c r="AA60" i="14"/>
  <c r="X60" i="14"/>
  <c r="U60" i="14"/>
  <c r="R60" i="14"/>
  <c r="AA59" i="14"/>
  <c r="X59" i="14"/>
  <c r="U59" i="14"/>
  <c r="R59" i="14"/>
  <c r="AA58" i="14"/>
  <c r="X58" i="14"/>
  <c r="U58" i="14"/>
  <c r="R58" i="14"/>
  <c r="AA57" i="14"/>
  <c r="X57" i="14"/>
  <c r="U57" i="14"/>
  <c r="R57" i="14"/>
  <c r="AA56" i="14"/>
  <c r="X56" i="14"/>
  <c r="U56" i="14"/>
  <c r="R56" i="14"/>
  <c r="AA55" i="14"/>
  <c r="X55" i="14"/>
  <c r="U55" i="14"/>
  <c r="R55" i="14"/>
  <c r="AA54" i="14"/>
  <c r="X54" i="14"/>
  <c r="U54" i="14"/>
  <c r="R54" i="14"/>
  <c r="AA53" i="14"/>
  <c r="X53" i="14"/>
  <c r="U53" i="14"/>
  <c r="R53" i="14"/>
  <c r="AA52" i="14"/>
  <c r="X52" i="14"/>
  <c r="U52" i="14"/>
  <c r="R52" i="14"/>
  <c r="AA51" i="14"/>
  <c r="X51" i="14"/>
  <c r="U51" i="14"/>
  <c r="R51" i="14"/>
  <c r="AA50" i="14"/>
  <c r="X50" i="14"/>
  <c r="U50" i="14"/>
  <c r="R50" i="14"/>
  <c r="AA49" i="14"/>
  <c r="X49" i="14"/>
  <c r="U49" i="14"/>
  <c r="R49" i="14"/>
  <c r="AA48" i="14"/>
  <c r="X48" i="14"/>
  <c r="U48" i="14"/>
  <c r="R48" i="14"/>
  <c r="AA47" i="14"/>
  <c r="X47" i="14"/>
  <c r="U47" i="14"/>
  <c r="R47" i="14"/>
  <c r="AA46" i="14"/>
  <c r="X46" i="14"/>
  <c r="U46" i="14"/>
  <c r="R46" i="14"/>
  <c r="AA45" i="14"/>
  <c r="X45" i="14"/>
  <c r="U45" i="14"/>
  <c r="R45" i="14"/>
  <c r="AA44" i="14"/>
  <c r="X44" i="14"/>
  <c r="U44" i="14"/>
  <c r="R44" i="14"/>
  <c r="AA43" i="14"/>
  <c r="X43" i="14"/>
  <c r="U43" i="14"/>
  <c r="R43" i="14"/>
  <c r="AA42" i="14"/>
  <c r="X42" i="14"/>
  <c r="U42" i="14"/>
  <c r="R42" i="14"/>
  <c r="AA41" i="14"/>
  <c r="X41" i="14"/>
  <c r="U41" i="14"/>
  <c r="R41" i="14"/>
  <c r="AA40" i="14"/>
  <c r="X40" i="14"/>
  <c r="U40" i="14"/>
  <c r="R40" i="14"/>
  <c r="AA39" i="14"/>
  <c r="X39" i="14"/>
  <c r="U39" i="14"/>
  <c r="R39" i="14"/>
  <c r="AA38" i="14"/>
  <c r="X38" i="14"/>
  <c r="U38" i="14"/>
  <c r="R38" i="14"/>
  <c r="AA37" i="14"/>
  <c r="X37" i="14"/>
  <c r="U37" i="14"/>
  <c r="R37" i="14"/>
  <c r="AA36" i="14"/>
  <c r="X36" i="14"/>
  <c r="U36" i="14"/>
  <c r="R36" i="14"/>
  <c r="AA35" i="14"/>
  <c r="X35" i="14"/>
  <c r="U35" i="14"/>
  <c r="R35" i="14"/>
  <c r="AA34" i="14"/>
  <c r="X34" i="14"/>
  <c r="U34" i="14"/>
  <c r="R34" i="14"/>
  <c r="AA33" i="14"/>
  <c r="X33" i="14"/>
  <c r="U33" i="14"/>
  <c r="R33" i="14"/>
  <c r="AA32" i="14"/>
  <c r="X32" i="14"/>
  <c r="U32" i="14"/>
  <c r="R32" i="14"/>
  <c r="AA31" i="14"/>
  <c r="X31" i="14"/>
  <c r="U31" i="14"/>
  <c r="R31" i="14"/>
  <c r="AA30" i="14"/>
  <c r="X30" i="14"/>
  <c r="U30" i="14"/>
  <c r="R30" i="14"/>
  <c r="AA29" i="14"/>
  <c r="X29" i="14"/>
  <c r="U29" i="14"/>
  <c r="R29" i="14"/>
  <c r="AA28" i="14"/>
  <c r="X28" i="14"/>
  <c r="U28" i="14"/>
  <c r="R28" i="14"/>
  <c r="AA27" i="14"/>
  <c r="X27" i="14"/>
  <c r="U27" i="14"/>
  <c r="R27" i="14"/>
  <c r="AA26" i="14"/>
  <c r="X26" i="14"/>
  <c r="U26" i="14"/>
  <c r="R26" i="14"/>
  <c r="AA25" i="14"/>
  <c r="X25" i="14"/>
  <c r="U25" i="14"/>
  <c r="R25" i="14"/>
  <c r="AA24" i="14"/>
  <c r="X24" i="14"/>
  <c r="U24" i="14"/>
  <c r="R24" i="14"/>
  <c r="AA23" i="14"/>
  <c r="X23" i="14"/>
  <c r="U23" i="14"/>
  <c r="R23" i="14"/>
  <c r="AA22" i="14"/>
  <c r="X22" i="14"/>
  <c r="U22" i="14"/>
  <c r="R22" i="14"/>
  <c r="AA21" i="14"/>
  <c r="X21" i="14"/>
  <c r="U21" i="14"/>
  <c r="R21" i="14"/>
  <c r="AA20" i="14"/>
  <c r="X20" i="14"/>
  <c r="U20" i="14"/>
  <c r="R20" i="14"/>
  <c r="AA19" i="14"/>
  <c r="X19" i="14"/>
  <c r="U19" i="14"/>
  <c r="R19" i="14"/>
  <c r="AA18" i="14"/>
  <c r="X18" i="14"/>
  <c r="U18" i="14"/>
  <c r="R18" i="14"/>
  <c r="AA17" i="14"/>
  <c r="X17" i="14"/>
  <c r="U17" i="14"/>
  <c r="R17" i="14"/>
  <c r="AA16" i="14"/>
  <c r="X16" i="14"/>
  <c r="U16" i="14"/>
  <c r="R16" i="14"/>
  <c r="AA15" i="14"/>
  <c r="X15" i="14"/>
  <c r="U15" i="14"/>
  <c r="R15" i="14"/>
  <c r="AA14" i="14"/>
  <c r="X14" i="14"/>
  <c r="U14" i="14"/>
  <c r="R14" i="14"/>
  <c r="AA13" i="14"/>
  <c r="X13" i="14"/>
  <c r="U13" i="14"/>
  <c r="R13" i="14"/>
  <c r="AA12" i="14"/>
  <c r="X12" i="14"/>
  <c r="U12" i="14"/>
  <c r="R12" i="14"/>
  <c r="H901" i="26"/>
  <c r="H701" i="26"/>
  <c r="H725" i="26"/>
  <c r="H756" i="26"/>
  <c r="H782" i="26"/>
  <c r="H797" i="26"/>
  <c r="H812" i="26"/>
  <c r="H830" i="26"/>
  <c r="H855" i="26"/>
  <c r="H535" i="26"/>
  <c r="H509" i="26"/>
  <c r="H167" i="26"/>
  <c r="H235" i="26"/>
  <c r="H276" i="26"/>
  <c r="H288" i="26"/>
  <c r="H340" i="26"/>
  <c r="H361" i="26"/>
  <c r="H375" i="26"/>
  <c r="H392" i="26"/>
  <c r="AA895" i="26"/>
  <c r="X895" i="26"/>
  <c r="U895" i="26"/>
  <c r="R895" i="26"/>
  <c r="AA894" i="26"/>
  <c r="X894" i="26"/>
  <c r="U894" i="26"/>
  <c r="R894" i="26"/>
  <c r="K895" i="26"/>
  <c r="L895" i="26" s="1"/>
  <c r="N895" i="26" s="1"/>
  <c r="K894" i="26"/>
  <c r="L894" i="26" s="1"/>
  <c r="N894" i="26" s="1"/>
  <c r="AA78" i="26"/>
  <c r="X78" i="26"/>
  <c r="U78" i="26"/>
  <c r="R78" i="26"/>
  <c r="AA77" i="26"/>
  <c r="X77" i="26"/>
  <c r="U77" i="26"/>
  <c r="R77" i="26"/>
  <c r="AA76" i="26"/>
  <c r="X76" i="26"/>
  <c r="U76" i="26"/>
  <c r="R76" i="26"/>
  <c r="AA75" i="26"/>
  <c r="X75" i="26"/>
  <c r="U75" i="26"/>
  <c r="R75" i="26"/>
  <c r="AA74" i="26"/>
  <c r="X74" i="26"/>
  <c r="U74" i="26"/>
  <c r="R74" i="26"/>
  <c r="AA73" i="26"/>
  <c r="X73" i="26"/>
  <c r="U73" i="26"/>
  <c r="R73" i="26"/>
  <c r="AA72" i="26"/>
  <c r="X72" i="26"/>
  <c r="U72" i="26"/>
  <c r="R72" i="26"/>
  <c r="AA71" i="26"/>
  <c r="X71" i="26"/>
  <c r="U71" i="26"/>
  <c r="R71" i="26"/>
  <c r="AA70" i="26"/>
  <c r="X70" i="26"/>
  <c r="U70" i="26"/>
  <c r="R70" i="26"/>
  <c r="AA69" i="26"/>
  <c r="X69" i="26"/>
  <c r="U69" i="26"/>
  <c r="R69" i="26"/>
  <c r="AA68" i="26"/>
  <c r="X68" i="26"/>
  <c r="U68" i="26"/>
  <c r="R68" i="26"/>
  <c r="AA67" i="26"/>
  <c r="X67" i="26"/>
  <c r="U67" i="26"/>
  <c r="R67" i="26"/>
  <c r="AA66" i="26"/>
  <c r="X66" i="26"/>
  <c r="U66" i="26"/>
  <c r="R66" i="26"/>
  <c r="AA65" i="26"/>
  <c r="X65" i="26"/>
  <c r="U65" i="26"/>
  <c r="R65" i="26"/>
  <c r="AA64" i="26"/>
  <c r="X64" i="26"/>
  <c r="U64" i="26"/>
  <c r="R64" i="26"/>
  <c r="AA63" i="26"/>
  <c r="X63" i="26"/>
  <c r="U63" i="26"/>
  <c r="R63" i="26"/>
  <c r="AA62" i="26"/>
  <c r="X62" i="26"/>
  <c r="U62" i="26"/>
  <c r="R62" i="26"/>
  <c r="AA61" i="26"/>
  <c r="X61" i="26"/>
  <c r="U61" i="26"/>
  <c r="R61" i="26"/>
  <c r="AA60" i="26"/>
  <c r="X60" i="26"/>
  <c r="U60" i="26"/>
  <c r="R60" i="26"/>
  <c r="AA59" i="26"/>
  <c r="X59" i="26"/>
  <c r="U59" i="26"/>
  <c r="R59" i="26"/>
  <c r="AA58" i="26"/>
  <c r="X58" i="26"/>
  <c r="U58" i="26"/>
  <c r="R58" i="26"/>
  <c r="AA57" i="26"/>
  <c r="X57" i="26"/>
  <c r="U57" i="26"/>
  <c r="R57" i="26"/>
  <c r="AA56" i="26"/>
  <c r="X56" i="26"/>
  <c r="U56" i="26"/>
  <c r="R56" i="26"/>
  <c r="AA55" i="26"/>
  <c r="X55" i="26"/>
  <c r="U55" i="26"/>
  <c r="R55" i="26"/>
  <c r="AA54" i="26"/>
  <c r="X54" i="26"/>
  <c r="U54" i="26"/>
  <c r="R54" i="26"/>
  <c r="AA53" i="26"/>
  <c r="X53" i="26"/>
  <c r="U53" i="26"/>
  <c r="R53" i="26"/>
  <c r="AA52" i="26"/>
  <c r="X52" i="26"/>
  <c r="U52" i="26"/>
  <c r="R52" i="26"/>
  <c r="AA51" i="26"/>
  <c r="X51" i="26"/>
  <c r="U51" i="26"/>
  <c r="R51" i="26"/>
  <c r="AA50" i="26"/>
  <c r="X50" i="26"/>
  <c r="U50" i="26"/>
  <c r="R50" i="26"/>
  <c r="AA49" i="26"/>
  <c r="X49" i="26"/>
  <c r="U49" i="26"/>
  <c r="R49" i="26"/>
  <c r="AA48" i="26"/>
  <c r="X48" i="26"/>
  <c r="U48" i="26"/>
  <c r="R48" i="26"/>
  <c r="AA47" i="26"/>
  <c r="X47" i="26"/>
  <c r="U47" i="26"/>
  <c r="R47" i="26"/>
  <c r="AA46" i="26"/>
  <c r="X46" i="26"/>
  <c r="U46" i="26"/>
  <c r="R46" i="26"/>
  <c r="AA45" i="26"/>
  <c r="X45" i="26"/>
  <c r="U45" i="26"/>
  <c r="R45" i="26"/>
  <c r="AA44" i="26"/>
  <c r="X44" i="26"/>
  <c r="U44" i="26"/>
  <c r="R44" i="26"/>
  <c r="AA43" i="26"/>
  <c r="X43" i="26"/>
  <c r="U43" i="26"/>
  <c r="R43" i="26"/>
  <c r="AA42" i="26"/>
  <c r="X42" i="26"/>
  <c r="U42" i="26"/>
  <c r="R42" i="26"/>
  <c r="AA41" i="26"/>
  <c r="X41" i="26"/>
  <c r="U41" i="26"/>
  <c r="R41" i="26"/>
  <c r="AA40" i="26"/>
  <c r="X40" i="26"/>
  <c r="U40" i="26"/>
  <c r="R40" i="26"/>
  <c r="AA39" i="26"/>
  <c r="X39" i="26"/>
  <c r="U39" i="26"/>
  <c r="R39" i="26"/>
  <c r="AA38" i="26"/>
  <c r="X38" i="26"/>
  <c r="U38" i="26"/>
  <c r="R38" i="26"/>
  <c r="AA37" i="26"/>
  <c r="X37" i="26"/>
  <c r="U37" i="26"/>
  <c r="R37" i="26"/>
  <c r="AA36" i="26"/>
  <c r="X36" i="26"/>
  <c r="U36" i="26"/>
  <c r="R36" i="26"/>
  <c r="AA35" i="26"/>
  <c r="X35" i="26"/>
  <c r="U35" i="26"/>
  <c r="R35" i="26"/>
  <c r="AA34" i="26"/>
  <c r="X34" i="26"/>
  <c r="U34" i="26"/>
  <c r="R34" i="26"/>
  <c r="AA33" i="26"/>
  <c r="X33" i="26"/>
  <c r="U33" i="26"/>
  <c r="R33" i="26"/>
  <c r="AA32" i="26"/>
  <c r="X32" i="26"/>
  <c r="U32" i="26"/>
  <c r="R32" i="26"/>
  <c r="AA31" i="26"/>
  <c r="X31" i="26"/>
  <c r="U31" i="26"/>
  <c r="R31" i="26"/>
  <c r="AA30" i="26"/>
  <c r="X30" i="26"/>
  <c r="U30" i="26"/>
  <c r="R30" i="26"/>
  <c r="AA29" i="26"/>
  <c r="X29" i="26"/>
  <c r="U29" i="26"/>
  <c r="R29" i="26"/>
  <c r="AA28" i="26"/>
  <c r="X28" i="26"/>
  <c r="U28" i="26"/>
  <c r="R28" i="26"/>
  <c r="AA27" i="26"/>
  <c r="X27" i="26"/>
  <c r="U27" i="26"/>
  <c r="R27" i="26"/>
  <c r="AA26" i="26"/>
  <c r="X26" i="26"/>
  <c r="U26" i="26"/>
  <c r="R26" i="26"/>
  <c r="AA25" i="26"/>
  <c r="X25" i="26"/>
  <c r="U25" i="26"/>
  <c r="R25" i="26"/>
  <c r="AA24" i="26"/>
  <c r="X24" i="26"/>
  <c r="U24" i="26"/>
  <c r="R24" i="26"/>
  <c r="AA23" i="26"/>
  <c r="X23" i="26"/>
  <c r="U23" i="26"/>
  <c r="R23" i="26"/>
  <c r="AA22" i="26"/>
  <c r="X22" i="26"/>
  <c r="U22" i="26"/>
  <c r="R22" i="26"/>
  <c r="AA21" i="26"/>
  <c r="X21" i="26"/>
  <c r="U21" i="26"/>
  <c r="R21" i="26"/>
  <c r="AA20" i="26"/>
  <c r="X20" i="26"/>
  <c r="U20" i="26"/>
  <c r="R20" i="26"/>
  <c r="AA19" i="26"/>
  <c r="X19" i="26"/>
  <c r="U19" i="26"/>
  <c r="R19" i="26"/>
  <c r="AA18" i="26"/>
  <c r="X18" i="26"/>
  <c r="U18" i="26"/>
  <c r="R18" i="26"/>
  <c r="AA17" i="26"/>
  <c r="X17" i="26"/>
  <c r="U17" i="26"/>
  <c r="R17" i="26"/>
  <c r="AA16" i="26"/>
  <c r="X16" i="26"/>
  <c r="U16" i="26"/>
  <c r="R16" i="26"/>
  <c r="AA15" i="26"/>
  <c r="X15" i="26"/>
  <c r="U15" i="26"/>
  <c r="R15" i="26"/>
  <c r="AA14" i="26"/>
  <c r="X14" i="26"/>
  <c r="U14" i="26"/>
  <c r="R14" i="26"/>
  <c r="AA13" i="26"/>
  <c r="X13" i="26"/>
  <c r="U13" i="26"/>
  <c r="R13" i="26"/>
  <c r="AA12" i="26"/>
  <c r="X12" i="26"/>
  <c r="U12" i="26"/>
  <c r="R12" i="26"/>
  <c r="AA165" i="26"/>
  <c r="X165" i="26"/>
  <c r="U165" i="26"/>
  <c r="R165" i="26"/>
  <c r="AA164" i="26"/>
  <c r="X164" i="26"/>
  <c r="U164" i="26"/>
  <c r="R164" i="26"/>
  <c r="AA163" i="26"/>
  <c r="X163" i="26"/>
  <c r="U163" i="26"/>
  <c r="R163" i="26"/>
  <c r="AA162" i="26"/>
  <c r="X162" i="26"/>
  <c r="U162" i="26"/>
  <c r="R162" i="26"/>
  <c r="AA161" i="26"/>
  <c r="X161" i="26"/>
  <c r="U161" i="26"/>
  <c r="R161" i="26"/>
  <c r="AA160" i="26"/>
  <c r="X160" i="26"/>
  <c r="U160" i="26"/>
  <c r="R160" i="26"/>
  <c r="AA159" i="26"/>
  <c r="X159" i="26"/>
  <c r="U159" i="26"/>
  <c r="R159" i="26"/>
  <c r="AA158" i="26"/>
  <c r="X158" i="26"/>
  <c r="U158" i="26"/>
  <c r="R158" i="26"/>
  <c r="AA157" i="26"/>
  <c r="X157" i="26"/>
  <c r="U157" i="26"/>
  <c r="R157" i="26"/>
  <c r="AA156" i="26"/>
  <c r="X156" i="26"/>
  <c r="U156" i="26"/>
  <c r="R156" i="26"/>
  <c r="AA155" i="26"/>
  <c r="X155" i="26"/>
  <c r="U155" i="26"/>
  <c r="R155" i="26"/>
  <c r="AA154" i="26"/>
  <c r="X154" i="26"/>
  <c r="U154" i="26"/>
  <c r="R154" i="26"/>
  <c r="AA153" i="26"/>
  <c r="X153" i="26"/>
  <c r="U153" i="26"/>
  <c r="R153" i="26"/>
  <c r="AA152" i="26"/>
  <c r="X152" i="26"/>
  <c r="U152" i="26"/>
  <c r="R152" i="26"/>
  <c r="AA151" i="26"/>
  <c r="X151" i="26"/>
  <c r="U151" i="26"/>
  <c r="R151" i="26"/>
  <c r="AA150" i="26"/>
  <c r="X150" i="26"/>
  <c r="U150" i="26"/>
  <c r="R150" i="26"/>
  <c r="AA149" i="26"/>
  <c r="X149" i="26"/>
  <c r="U149" i="26"/>
  <c r="R149" i="26"/>
  <c r="AA148" i="26"/>
  <c r="X148" i="26"/>
  <c r="U148" i="26"/>
  <c r="R148" i="26"/>
  <c r="AA147" i="26"/>
  <c r="X147" i="26"/>
  <c r="U147" i="26"/>
  <c r="R147" i="26"/>
  <c r="AA146" i="26"/>
  <c r="X146" i="26"/>
  <c r="U146" i="26"/>
  <c r="R146" i="26"/>
  <c r="AA145" i="26"/>
  <c r="X145" i="26"/>
  <c r="U145" i="26"/>
  <c r="R145" i="26"/>
  <c r="AA144" i="26"/>
  <c r="X144" i="26"/>
  <c r="U144" i="26"/>
  <c r="R144" i="26"/>
  <c r="AA143" i="26"/>
  <c r="X143" i="26"/>
  <c r="U143" i="26"/>
  <c r="R143" i="26"/>
  <c r="AA142" i="26"/>
  <c r="X142" i="26"/>
  <c r="U142" i="26"/>
  <c r="R142" i="26"/>
  <c r="AA141" i="26"/>
  <c r="X141" i="26"/>
  <c r="U141" i="26"/>
  <c r="R141" i="26"/>
  <c r="AA140" i="26"/>
  <c r="X140" i="26"/>
  <c r="U140" i="26"/>
  <c r="R140" i="26"/>
  <c r="AA139" i="26"/>
  <c r="X139" i="26"/>
  <c r="U139" i="26"/>
  <c r="R139" i="26"/>
  <c r="AA138" i="26"/>
  <c r="X138" i="26"/>
  <c r="U138" i="26"/>
  <c r="R138" i="26"/>
  <c r="AA137" i="26"/>
  <c r="X137" i="26"/>
  <c r="U137" i="26"/>
  <c r="R137" i="26"/>
  <c r="AA136" i="26"/>
  <c r="X136" i="26"/>
  <c r="U136" i="26"/>
  <c r="R136" i="26"/>
  <c r="AA135" i="26"/>
  <c r="X135" i="26"/>
  <c r="U135" i="26"/>
  <c r="R135" i="26"/>
  <c r="AA134" i="26"/>
  <c r="X134" i="26"/>
  <c r="U134" i="26"/>
  <c r="R134" i="26"/>
  <c r="AA133" i="26"/>
  <c r="X133" i="26"/>
  <c r="U133" i="26"/>
  <c r="R133" i="26"/>
  <c r="AA132" i="26"/>
  <c r="X132" i="26"/>
  <c r="U132" i="26"/>
  <c r="R132" i="26"/>
  <c r="AA131" i="26"/>
  <c r="X131" i="26"/>
  <c r="U131" i="26"/>
  <c r="R131" i="26"/>
  <c r="AA130" i="26"/>
  <c r="X130" i="26"/>
  <c r="U130" i="26"/>
  <c r="R130" i="26"/>
  <c r="AA129" i="26"/>
  <c r="X129" i="26"/>
  <c r="U129" i="26"/>
  <c r="R129" i="26"/>
  <c r="AA128" i="26"/>
  <c r="X128" i="26"/>
  <c r="U128" i="26"/>
  <c r="R128" i="26"/>
  <c r="AA127" i="26"/>
  <c r="X127" i="26"/>
  <c r="U127" i="26"/>
  <c r="R127" i="26"/>
  <c r="AA126" i="26"/>
  <c r="X126" i="26"/>
  <c r="U126" i="26"/>
  <c r="R126" i="26"/>
  <c r="AA125" i="26"/>
  <c r="X125" i="26"/>
  <c r="U125" i="26"/>
  <c r="R125" i="26"/>
  <c r="AA124" i="26"/>
  <c r="X124" i="26"/>
  <c r="U124" i="26"/>
  <c r="R124" i="26"/>
  <c r="AA123" i="26"/>
  <c r="X123" i="26"/>
  <c r="U123" i="26"/>
  <c r="R123" i="26"/>
  <c r="AA122" i="26"/>
  <c r="X122" i="26"/>
  <c r="U122" i="26"/>
  <c r="R122" i="26"/>
  <c r="AA121" i="26"/>
  <c r="X121" i="26"/>
  <c r="U121" i="26"/>
  <c r="R121" i="26"/>
  <c r="AA120" i="26"/>
  <c r="X120" i="26"/>
  <c r="U120" i="26"/>
  <c r="R120" i="26"/>
  <c r="AA119" i="26"/>
  <c r="X119" i="26"/>
  <c r="U119" i="26"/>
  <c r="R119" i="26"/>
  <c r="AA118" i="26"/>
  <c r="X118" i="26"/>
  <c r="U118" i="26"/>
  <c r="R118" i="26"/>
  <c r="AA117" i="26"/>
  <c r="X117" i="26"/>
  <c r="U117" i="26"/>
  <c r="R117" i="26"/>
  <c r="AA116" i="26"/>
  <c r="X116" i="26"/>
  <c r="U116" i="26"/>
  <c r="R116" i="26"/>
  <c r="AA115" i="26"/>
  <c r="X115" i="26"/>
  <c r="U115" i="26"/>
  <c r="R115" i="26"/>
  <c r="AA114" i="26"/>
  <c r="X114" i="26"/>
  <c r="U114" i="26"/>
  <c r="R114" i="26"/>
  <c r="AA113" i="26"/>
  <c r="X113" i="26"/>
  <c r="U113" i="26"/>
  <c r="R113" i="26"/>
  <c r="AA112" i="26"/>
  <c r="X112" i="26"/>
  <c r="U112" i="26"/>
  <c r="R112" i="26"/>
  <c r="AA111" i="26"/>
  <c r="X111" i="26"/>
  <c r="U111" i="26"/>
  <c r="R111" i="26"/>
  <c r="AA110" i="26"/>
  <c r="X110" i="26"/>
  <c r="U110" i="26"/>
  <c r="R110" i="26"/>
  <c r="AA109" i="26"/>
  <c r="X109" i="26"/>
  <c r="U109" i="26"/>
  <c r="R109" i="26"/>
  <c r="AA108" i="26"/>
  <c r="X108" i="26"/>
  <c r="U108" i="26"/>
  <c r="R108" i="26"/>
  <c r="AA107" i="26"/>
  <c r="X107" i="26"/>
  <c r="U107" i="26"/>
  <c r="R107" i="26"/>
  <c r="AA106" i="26"/>
  <c r="X106" i="26"/>
  <c r="U106" i="26"/>
  <c r="R106" i="26"/>
  <c r="AA105" i="26"/>
  <c r="X105" i="26"/>
  <c r="U105" i="26"/>
  <c r="R105" i="26"/>
  <c r="AA104" i="26"/>
  <c r="X104" i="26"/>
  <c r="U104" i="26"/>
  <c r="R104" i="26"/>
  <c r="AA103" i="26"/>
  <c r="X103" i="26"/>
  <c r="U103" i="26"/>
  <c r="R103" i="26"/>
  <c r="AA102" i="26"/>
  <c r="X102" i="26"/>
  <c r="U102" i="26"/>
  <c r="R102" i="26"/>
  <c r="AA101" i="26"/>
  <c r="X101" i="26"/>
  <c r="U101" i="26"/>
  <c r="R101" i="26"/>
  <c r="AA100" i="26"/>
  <c r="X100" i="26"/>
  <c r="U100" i="26"/>
  <c r="R100" i="26"/>
  <c r="AA99" i="26"/>
  <c r="X99" i="26"/>
  <c r="U99" i="26"/>
  <c r="R99" i="26"/>
  <c r="AA98" i="26"/>
  <c r="X98" i="26"/>
  <c r="U98" i="26"/>
  <c r="R98" i="26"/>
  <c r="AA97" i="26"/>
  <c r="X97" i="26"/>
  <c r="U97" i="26"/>
  <c r="R97" i="26"/>
  <c r="AA96" i="26"/>
  <c r="X96" i="26"/>
  <c r="U96" i="26"/>
  <c r="R96" i="26"/>
  <c r="AA95" i="26"/>
  <c r="X95" i="26"/>
  <c r="U95" i="26"/>
  <c r="R95" i="26"/>
  <c r="AA94" i="26"/>
  <c r="X94" i="26"/>
  <c r="U94" i="26"/>
  <c r="R94" i="26"/>
  <c r="AA93" i="26"/>
  <c r="X93" i="26"/>
  <c r="U93" i="26"/>
  <c r="R93" i="26"/>
  <c r="AA92" i="26"/>
  <c r="X92" i="26"/>
  <c r="U92" i="26"/>
  <c r="R92" i="26"/>
  <c r="AA91" i="26"/>
  <c r="X91" i="26"/>
  <c r="U91" i="26"/>
  <c r="R91" i="26"/>
  <c r="AA90" i="26"/>
  <c r="X90" i="26"/>
  <c r="U90" i="26"/>
  <c r="R90" i="26"/>
  <c r="AA89" i="26"/>
  <c r="X89" i="26"/>
  <c r="U89" i="26"/>
  <c r="R89" i="26"/>
  <c r="AA88" i="26"/>
  <c r="X88" i="26"/>
  <c r="U88" i="26"/>
  <c r="R88" i="26"/>
  <c r="AA87" i="26"/>
  <c r="X87" i="26"/>
  <c r="U87" i="26"/>
  <c r="R87" i="26"/>
  <c r="AA86" i="26"/>
  <c r="X86" i="26"/>
  <c r="U86" i="26"/>
  <c r="R86" i="26"/>
  <c r="AA85" i="26"/>
  <c r="X85" i="26"/>
  <c r="U85" i="26"/>
  <c r="R85" i="26"/>
  <c r="AA84" i="26"/>
  <c r="X84" i="26"/>
  <c r="U84" i="26"/>
  <c r="R84" i="26"/>
  <c r="AA233" i="26"/>
  <c r="X233" i="26"/>
  <c r="U233" i="26"/>
  <c r="R233" i="26"/>
  <c r="AA232" i="26"/>
  <c r="X232" i="26"/>
  <c r="U232" i="26"/>
  <c r="R232" i="26"/>
  <c r="AA231" i="26"/>
  <c r="X231" i="26"/>
  <c r="U231" i="26"/>
  <c r="R231" i="26"/>
  <c r="AA230" i="26"/>
  <c r="X230" i="26"/>
  <c r="U230" i="26"/>
  <c r="R230" i="26"/>
  <c r="AA229" i="26"/>
  <c r="X229" i="26"/>
  <c r="U229" i="26"/>
  <c r="R229" i="26"/>
  <c r="AA228" i="26"/>
  <c r="X228" i="26"/>
  <c r="U228" i="26"/>
  <c r="R228" i="26"/>
  <c r="AA227" i="26"/>
  <c r="X227" i="26"/>
  <c r="U227" i="26"/>
  <c r="R227" i="26"/>
  <c r="AA226" i="26"/>
  <c r="X226" i="26"/>
  <c r="U226" i="26"/>
  <c r="R226" i="26"/>
  <c r="AA225" i="26"/>
  <c r="X225" i="26"/>
  <c r="U225" i="26"/>
  <c r="R225" i="26"/>
  <c r="AA224" i="26"/>
  <c r="X224" i="26"/>
  <c r="U224" i="26"/>
  <c r="R224" i="26"/>
  <c r="AA223" i="26"/>
  <c r="X223" i="26"/>
  <c r="U223" i="26"/>
  <c r="R223" i="26"/>
  <c r="AA222" i="26"/>
  <c r="X222" i="26"/>
  <c r="U222" i="26"/>
  <c r="R222" i="26"/>
  <c r="AA221" i="26"/>
  <c r="X221" i="26"/>
  <c r="U221" i="26"/>
  <c r="R221" i="26"/>
  <c r="AA220" i="26"/>
  <c r="X220" i="26"/>
  <c r="U220" i="26"/>
  <c r="R220" i="26"/>
  <c r="AA219" i="26"/>
  <c r="X219" i="26"/>
  <c r="U219" i="26"/>
  <c r="R219" i="26"/>
  <c r="AA218" i="26"/>
  <c r="X218" i="26"/>
  <c r="U218" i="26"/>
  <c r="R218" i="26"/>
  <c r="AA217" i="26"/>
  <c r="X217" i="26"/>
  <c r="U217" i="26"/>
  <c r="R217" i="26"/>
  <c r="AA216" i="26"/>
  <c r="X216" i="26"/>
  <c r="U216" i="26"/>
  <c r="R216" i="26"/>
  <c r="AA215" i="26"/>
  <c r="X215" i="26"/>
  <c r="U215" i="26"/>
  <c r="R215" i="26"/>
  <c r="AA214" i="26"/>
  <c r="X214" i="26"/>
  <c r="U214" i="26"/>
  <c r="R214" i="26"/>
  <c r="AA213" i="26"/>
  <c r="X213" i="26"/>
  <c r="U213" i="26"/>
  <c r="R213" i="26"/>
  <c r="AA212" i="26"/>
  <c r="X212" i="26"/>
  <c r="U212" i="26"/>
  <c r="R212" i="26"/>
  <c r="AA210" i="26"/>
  <c r="X210" i="26"/>
  <c r="U210" i="26"/>
  <c r="R210" i="26"/>
  <c r="AA209" i="26"/>
  <c r="X209" i="26"/>
  <c r="U209" i="26"/>
  <c r="R209" i="26"/>
  <c r="AA208" i="26"/>
  <c r="X208" i="26"/>
  <c r="U208" i="26"/>
  <c r="R208" i="26"/>
  <c r="AA211" i="26"/>
  <c r="X211" i="26"/>
  <c r="U211" i="26"/>
  <c r="R211" i="26"/>
  <c r="AA207" i="26"/>
  <c r="X207" i="26"/>
  <c r="U207" i="26"/>
  <c r="R207" i="26"/>
  <c r="AA206" i="26"/>
  <c r="X206" i="26"/>
  <c r="U206" i="26"/>
  <c r="R206" i="26"/>
  <c r="AA205" i="26"/>
  <c r="X205" i="26"/>
  <c r="U205" i="26"/>
  <c r="R205" i="26"/>
  <c r="AA204" i="26"/>
  <c r="X204" i="26"/>
  <c r="U204" i="26"/>
  <c r="R204" i="26"/>
  <c r="AA203" i="26"/>
  <c r="X203" i="26"/>
  <c r="U203" i="26"/>
  <c r="R203" i="26"/>
  <c r="AA202" i="26"/>
  <c r="X202" i="26"/>
  <c r="U202" i="26"/>
  <c r="R202" i="26"/>
  <c r="AA201" i="26"/>
  <c r="X201" i="26"/>
  <c r="U201" i="26"/>
  <c r="R201" i="26"/>
  <c r="AA200" i="26"/>
  <c r="X200" i="26"/>
  <c r="U200" i="26"/>
  <c r="R200" i="26"/>
  <c r="AA199" i="26"/>
  <c r="X199" i="26"/>
  <c r="U199" i="26"/>
  <c r="R199" i="26"/>
  <c r="AA198" i="26"/>
  <c r="X198" i="26"/>
  <c r="U198" i="26"/>
  <c r="R198" i="26"/>
  <c r="AA197" i="26"/>
  <c r="X197" i="26"/>
  <c r="U197" i="26"/>
  <c r="R197" i="26"/>
  <c r="AA196" i="26"/>
  <c r="X196" i="26"/>
  <c r="U196" i="26"/>
  <c r="R196" i="26"/>
  <c r="AA195" i="26"/>
  <c r="X195" i="26"/>
  <c r="U195" i="26"/>
  <c r="R195" i="26"/>
  <c r="AA194" i="26"/>
  <c r="X194" i="26"/>
  <c r="U194" i="26"/>
  <c r="R194" i="26"/>
  <c r="AA193" i="26"/>
  <c r="X193" i="26"/>
  <c r="U193" i="26"/>
  <c r="R193" i="26"/>
  <c r="AA192" i="26"/>
  <c r="X192" i="26"/>
  <c r="U192" i="26"/>
  <c r="R192" i="26"/>
  <c r="AA191" i="26"/>
  <c r="X191" i="26"/>
  <c r="U191" i="26"/>
  <c r="R191" i="26"/>
  <c r="AA190" i="26"/>
  <c r="X190" i="26"/>
  <c r="U190" i="26"/>
  <c r="R190" i="26"/>
  <c r="AA189" i="26"/>
  <c r="X189" i="26"/>
  <c r="U189" i="26"/>
  <c r="R189" i="26"/>
  <c r="AA188" i="26"/>
  <c r="X188" i="26"/>
  <c r="U188" i="26"/>
  <c r="R188" i="26"/>
  <c r="AA187" i="26"/>
  <c r="X187" i="26"/>
  <c r="U187" i="26"/>
  <c r="R187" i="26"/>
  <c r="AA186" i="26"/>
  <c r="X186" i="26"/>
  <c r="U186" i="26"/>
  <c r="R186" i="26"/>
  <c r="AA185" i="26"/>
  <c r="X185" i="26"/>
  <c r="U185" i="26"/>
  <c r="R185" i="26"/>
  <c r="AA184" i="26"/>
  <c r="X184" i="26"/>
  <c r="U184" i="26"/>
  <c r="R184" i="26"/>
  <c r="AA183" i="26"/>
  <c r="X183" i="26"/>
  <c r="U183" i="26"/>
  <c r="R183" i="26"/>
  <c r="AA182" i="26"/>
  <c r="X182" i="26"/>
  <c r="U182" i="26"/>
  <c r="R182" i="26"/>
  <c r="AA181" i="26"/>
  <c r="X181" i="26"/>
  <c r="U181" i="26"/>
  <c r="R181" i="26"/>
  <c r="AA180" i="26"/>
  <c r="X180" i="26"/>
  <c r="U180" i="26"/>
  <c r="R180" i="26"/>
  <c r="AA179" i="26"/>
  <c r="X179" i="26"/>
  <c r="U179" i="26"/>
  <c r="R179" i="26"/>
  <c r="AA178" i="26"/>
  <c r="X178" i="26"/>
  <c r="U178" i="26"/>
  <c r="R178" i="26"/>
  <c r="AA177" i="26"/>
  <c r="X177" i="26"/>
  <c r="U177" i="26"/>
  <c r="R177" i="26"/>
  <c r="AA176" i="26"/>
  <c r="X176" i="26"/>
  <c r="U176" i="26"/>
  <c r="R176" i="26"/>
  <c r="AA175" i="26"/>
  <c r="X175" i="26"/>
  <c r="U175" i="26"/>
  <c r="R175" i="26"/>
  <c r="AA174" i="26"/>
  <c r="X174" i="26"/>
  <c r="U174" i="26"/>
  <c r="R174" i="26"/>
  <c r="AA173" i="26"/>
  <c r="X173" i="26"/>
  <c r="U173" i="26"/>
  <c r="R173" i="26"/>
  <c r="AA172" i="26"/>
  <c r="X172" i="26"/>
  <c r="U172" i="26"/>
  <c r="R172" i="26"/>
  <c r="AA171" i="26"/>
  <c r="X171" i="26"/>
  <c r="U171" i="26"/>
  <c r="R171" i="26"/>
  <c r="AA274" i="26"/>
  <c r="X274" i="26"/>
  <c r="U274" i="26"/>
  <c r="R274" i="26"/>
  <c r="AA273" i="26"/>
  <c r="X273" i="26"/>
  <c r="U273" i="26"/>
  <c r="R273" i="26"/>
  <c r="AA272" i="26"/>
  <c r="X272" i="26"/>
  <c r="U272" i="26"/>
  <c r="R272" i="26"/>
  <c r="AA271" i="26"/>
  <c r="X271" i="26"/>
  <c r="U271" i="26"/>
  <c r="R271" i="26"/>
  <c r="AA270" i="26"/>
  <c r="X270" i="26"/>
  <c r="U270" i="26"/>
  <c r="R270" i="26"/>
  <c r="AA269" i="26"/>
  <c r="X269" i="26"/>
  <c r="U269" i="26"/>
  <c r="R269" i="26"/>
  <c r="AA268" i="26"/>
  <c r="X268" i="26"/>
  <c r="U268" i="26"/>
  <c r="R268" i="26"/>
  <c r="AA267" i="26"/>
  <c r="X267" i="26"/>
  <c r="U267" i="26"/>
  <c r="R267" i="26"/>
  <c r="AA266" i="26"/>
  <c r="X266" i="26"/>
  <c r="U266" i="26"/>
  <c r="R266" i="26"/>
  <c r="AA265" i="26"/>
  <c r="X265" i="26"/>
  <c r="U265" i="26"/>
  <c r="R265" i="26"/>
  <c r="AA264" i="26"/>
  <c r="X264" i="26"/>
  <c r="U264" i="26"/>
  <c r="R264" i="26"/>
  <c r="AA263" i="26"/>
  <c r="X263" i="26"/>
  <c r="U263" i="26"/>
  <c r="R263" i="26"/>
  <c r="AA262" i="26"/>
  <c r="X262" i="26"/>
  <c r="U262" i="26"/>
  <c r="R262" i="26"/>
  <c r="AA261" i="26"/>
  <c r="X261" i="26"/>
  <c r="U261" i="26"/>
  <c r="R261" i="26"/>
  <c r="AA260" i="26"/>
  <c r="X260" i="26"/>
  <c r="U260" i="26"/>
  <c r="R260" i="26"/>
  <c r="AA259" i="26"/>
  <c r="X259" i="26"/>
  <c r="U259" i="26"/>
  <c r="R259" i="26"/>
  <c r="AA258" i="26"/>
  <c r="X258" i="26"/>
  <c r="U258" i="26"/>
  <c r="R258" i="26"/>
  <c r="AA257" i="26"/>
  <c r="X257" i="26"/>
  <c r="U257" i="26"/>
  <c r="R257" i="26"/>
  <c r="AA256" i="26"/>
  <c r="X256" i="26"/>
  <c r="U256" i="26"/>
  <c r="R256" i="26"/>
  <c r="AA255" i="26"/>
  <c r="X255" i="26"/>
  <c r="U255" i="26"/>
  <c r="R255" i="26"/>
  <c r="AA254" i="26"/>
  <c r="X254" i="26"/>
  <c r="U254" i="26"/>
  <c r="R254" i="26"/>
  <c r="AA253" i="26"/>
  <c r="X253" i="26"/>
  <c r="U253" i="26"/>
  <c r="R253" i="26"/>
  <c r="AA252" i="26"/>
  <c r="X252" i="26"/>
  <c r="U252" i="26"/>
  <c r="R252" i="26"/>
  <c r="AA251" i="26"/>
  <c r="X251" i="26"/>
  <c r="U251" i="26"/>
  <c r="R251" i="26"/>
  <c r="AA250" i="26"/>
  <c r="X250" i="26"/>
  <c r="U250" i="26"/>
  <c r="R250" i="26"/>
  <c r="AA249" i="26"/>
  <c r="X249" i="26"/>
  <c r="U249" i="26"/>
  <c r="R249" i="26"/>
  <c r="AA248" i="26"/>
  <c r="X248" i="26"/>
  <c r="U248" i="26"/>
  <c r="R248" i="26"/>
  <c r="AA247" i="26"/>
  <c r="X247" i="26"/>
  <c r="U247" i="26"/>
  <c r="R247" i="26"/>
  <c r="AA246" i="26"/>
  <c r="X246" i="26"/>
  <c r="U246" i="26"/>
  <c r="R246" i="26"/>
  <c r="AA245" i="26"/>
  <c r="X245" i="26"/>
  <c r="U245" i="26"/>
  <c r="R245" i="26"/>
  <c r="AA244" i="26"/>
  <c r="X244" i="26"/>
  <c r="U244" i="26"/>
  <c r="R244" i="26"/>
  <c r="AA243" i="26"/>
  <c r="X243" i="26"/>
  <c r="U243" i="26"/>
  <c r="R243" i="26"/>
  <c r="AA242" i="26"/>
  <c r="X242" i="26"/>
  <c r="U242" i="26"/>
  <c r="R242" i="26"/>
  <c r="AA241" i="26"/>
  <c r="X241" i="26"/>
  <c r="U241" i="26"/>
  <c r="R241" i="26"/>
  <c r="AA240" i="26"/>
  <c r="X240" i="26"/>
  <c r="U240" i="26"/>
  <c r="R240" i="26"/>
  <c r="AA239" i="26"/>
  <c r="X239" i="26"/>
  <c r="U239" i="26"/>
  <c r="R239" i="26"/>
  <c r="AA286" i="26"/>
  <c r="X286" i="26"/>
  <c r="U286" i="26"/>
  <c r="R286" i="26"/>
  <c r="AA285" i="26"/>
  <c r="X285" i="26"/>
  <c r="U285" i="26"/>
  <c r="R285" i="26"/>
  <c r="AA284" i="26"/>
  <c r="X284" i="26"/>
  <c r="U284" i="26"/>
  <c r="R284" i="26"/>
  <c r="AA283" i="26"/>
  <c r="X283" i="26"/>
  <c r="U283" i="26"/>
  <c r="R283" i="26"/>
  <c r="AA282" i="26"/>
  <c r="X282" i="26"/>
  <c r="U282" i="26"/>
  <c r="R282" i="26"/>
  <c r="AA281" i="26"/>
  <c r="X281" i="26"/>
  <c r="U281" i="26"/>
  <c r="R281" i="26"/>
  <c r="AA280" i="26"/>
  <c r="X280" i="26"/>
  <c r="U280" i="26"/>
  <c r="R280" i="26"/>
  <c r="AA319" i="26"/>
  <c r="X319" i="26"/>
  <c r="U319" i="26"/>
  <c r="R319" i="26"/>
  <c r="AA318" i="26"/>
  <c r="X318" i="26"/>
  <c r="U318" i="26"/>
  <c r="R318" i="26"/>
  <c r="AA317" i="26"/>
  <c r="X317" i="26"/>
  <c r="U317" i="26"/>
  <c r="R317" i="26"/>
  <c r="AA316" i="26"/>
  <c r="X316" i="26"/>
  <c r="U316" i="26"/>
  <c r="R316" i="26"/>
  <c r="AA315" i="26"/>
  <c r="X315" i="26"/>
  <c r="U315" i="26"/>
  <c r="R315" i="26"/>
  <c r="AA314" i="26"/>
  <c r="X314" i="26"/>
  <c r="U314" i="26"/>
  <c r="R314" i="26"/>
  <c r="AA313" i="26"/>
  <c r="X313" i="26"/>
  <c r="U313" i="26"/>
  <c r="R313" i="26"/>
  <c r="AA312" i="26"/>
  <c r="X312" i="26"/>
  <c r="U312" i="26"/>
  <c r="R312" i="26"/>
  <c r="AA311" i="26"/>
  <c r="X311" i="26"/>
  <c r="U311" i="26"/>
  <c r="R311" i="26"/>
  <c r="AA310" i="26"/>
  <c r="X310" i="26"/>
  <c r="U310" i="26"/>
  <c r="R310" i="26"/>
  <c r="AA309" i="26"/>
  <c r="X309" i="26"/>
  <c r="U309" i="26"/>
  <c r="R309" i="26"/>
  <c r="AA308" i="26"/>
  <c r="X308" i="26"/>
  <c r="U308" i="26"/>
  <c r="R308" i="26"/>
  <c r="AA307" i="26"/>
  <c r="X307" i="26"/>
  <c r="U307" i="26"/>
  <c r="R307" i="26"/>
  <c r="AA306" i="26"/>
  <c r="X306" i="26"/>
  <c r="U306" i="26"/>
  <c r="R306" i="26"/>
  <c r="AA305" i="26"/>
  <c r="X305" i="26"/>
  <c r="U305" i="26"/>
  <c r="R305" i="26"/>
  <c r="AA304" i="26"/>
  <c r="X304" i="26"/>
  <c r="U304" i="26"/>
  <c r="R304" i="26"/>
  <c r="AA303" i="26"/>
  <c r="X303" i="26"/>
  <c r="U303" i="26"/>
  <c r="R303" i="26"/>
  <c r="AA302" i="26"/>
  <c r="X302" i="26"/>
  <c r="U302" i="26"/>
  <c r="R302" i="26"/>
  <c r="AA301" i="26"/>
  <c r="X301" i="26"/>
  <c r="U301" i="26"/>
  <c r="R301" i="26"/>
  <c r="AA300" i="26"/>
  <c r="X300" i="26"/>
  <c r="U300" i="26"/>
  <c r="R300" i="26"/>
  <c r="AA299" i="26"/>
  <c r="X299" i="26"/>
  <c r="U299" i="26"/>
  <c r="R299" i="26"/>
  <c r="AA298" i="26"/>
  <c r="X298" i="26"/>
  <c r="U298" i="26"/>
  <c r="R298" i="26"/>
  <c r="AA297" i="26"/>
  <c r="X297" i="26"/>
  <c r="U297" i="26"/>
  <c r="R297" i="26"/>
  <c r="AA296" i="26"/>
  <c r="X296" i="26"/>
  <c r="U296" i="26"/>
  <c r="R296" i="26"/>
  <c r="AA295" i="26"/>
  <c r="X295" i="26"/>
  <c r="U295" i="26"/>
  <c r="R295" i="26"/>
  <c r="AA294" i="26"/>
  <c r="X294" i="26"/>
  <c r="U294" i="26"/>
  <c r="R294" i="26"/>
  <c r="AA293" i="26"/>
  <c r="X293" i="26"/>
  <c r="U293" i="26"/>
  <c r="R293" i="26"/>
  <c r="AA292" i="26"/>
  <c r="X292" i="26"/>
  <c r="U292" i="26"/>
  <c r="R292" i="26"/>
  <c r="AA338" i="26"/>
  <c r="X338" i="26"/>
  <c r="U338" i="26"/>
  <c r="R338" i="26"/>
  <c r="AA337" i="26"/>
  <c r="X337" i="26"/>
  <c r="U337" i="26"/>
  <c r="R337" i="26"/>
  <c r="AA336" i="26"/>
  <c r="X336" i="26"/>
  <c r="U336" i="26"/>
  <c r="R336" i="26"/>
  <c r="AA335" i="26"/>
  <c r="X335" i="26"/>
  <c r="U335" i="26"/>
  <c r="R335" i="26"/>
  <c r="AA334" i="26"/>
  <c r="X334" i="26"/>
  <c r="U334" i="26"/>
  <c r="R334" i="26"/>
  <c r="AA333" i="26"/>
  <c r="X333" i="26"/>
  <c r="U333" i="26"/>
  <c r="R333" i="26"/>
  <c r="AA332" i="26"/>
  <c r="X332" i="26"/>
  <c r="U332" i="26"/>
  <c r="R332" i="26"/>
  <c r="AA331" i="26"/>
  <c r="X331" i="26"/>
  <c r="U331" i="26"/>
  <c r="R331" i="26"/>
  <c r="AA330" i="26"/>
  <c r="X330" i="26"/>
  <c r="U330" i="26"/>
  <c r="R330" i="26"/>
  <c r="AA329" i="26"/>
  <c r="X329" i="26"/>
  <c r="U329" i="26"/>
  <c r="R329" i="26"/>
  <c r="AA328" i="26"/>
  <c r="X328" i="26"/>
  <c r="U328" i="26"/>
  <c r="R328" i="26"/>
  <c r="AA327" i="26"/>
  <c r="X327" i="26"/>
  <c r="U327" i="26"/>
  <c r="R327" i="26"/>
  <c r="AA326" i="26"/>
  <c r="X326" i="26"/>
  <c r="U326" i="26"/>
  <c r="R326" i="26"/>
  <c r="AA325" i="26"/>
  <c r="X325" i="26"/>
  <c r="U325" i="26"/>
  <c r="R325" i="26"/>
  <c r="AA359" i="26"/>
  <c r="X359" i="26"/>
  <c r="U359" i="26"/>
  <c r="R359" i="26"/>
  <c r="AA358" i="26"/>
  <c r="X358" i="26"/>
  <c r="U358" i="26"/>
  <c r="R358" i="26"/>
  <c r="AA357" i="26"/>
  <c r="X357" i="26"/>
  <c r="U357" i="26"/>
  <c r="R357" i="26"/>
  <c r="AA356" i="26"/>
  <c r="X356" i="26"/>
  <c r="U356" i="26"/>
  <c r="R356" i="26"/>
  <c r="AA355" i="26"/>
  <c r="X355" i="26"/>
  <c r="U355" i="26"/>
  <c r="R355" i="26"/>
  <c r="AA354" i="26"/>
  <c r="X354" i="26"/>
  <c r="U354" i="26"/>
  <c r="R354" i="26"/>
  <c r="AA353" i="26"/>
  <c r="X353" i="26"/>
  <c r="U353" i="26"/>
  <c r="R353" i="26"/>
  <c r="AA352" i="26"/>
  <c r="X352" i="26"/>
  <c r="U352" i="26"/>
  <c r="R352" i="26"/>
  <c r="AA351" i="26"/>
  <c r="X351" i="26"/>
  <c r="U351" i="26"/>
  <c r="R351" i="26"/>
  <c r="AA350" i="26"/>
  <c r="X350" i="26"/>
  <c r="U350" i="26"/>
  <c r="R350" i="26"/>
  <c r="AA349" i="26"/>
  <c r="X349" i="26"/>
  <c r="U349" i="26"/>
  <c r="R349" i="26"/>
  <c r="AA348" i="26"/>
  <c r="X348" i="26"/>
  <c r="U348" i="26"/>
  <c r="R348" i="26"/>
  <c r="AA347" i="26"/>
  <c r="X347" i="26"/>
  <c r="U347" i="26"/>
  <c r="R347" i="26"/>
  <c r="AA346" i="26"/>
  <c r="X346" i="26"/>
  <c r="U346" i="26"/>
  <c r="R346" i="26"/>
  <c r="AA345" i="26"/>
  <c r="X345" i="26"/>
  <c r="U345" i="26"/>
  <c r="R345" i="26"/>
  <c r="AA344" i="26"/>
  <c r="X344" i="26"/>
  <c r="U344" i="26"/>
  <c r="R344" i="26"/>
  <c r="AA373" i="26"/>
  <c r="X373" i="26"/>
  <c r="U373" i="26"/>
  <c r="R373" i="26"/>
  <c r="AA372" i="26"/>
  <c r="X372" i="26"/>
  <c r="U372" i="26"/>
  <c r="R372" i="26"/>
  <c r="AA371" i="26"/>
  <c r="X371" i="26"/>
  <c r="U371" i="26"/>
  <c r="R371" i="26"/>
  <c r="AA370" i="26"/>
  <c r="X370" i="26"/>
  <c r="U370" i="26"/>
  <c r="R370" i="26"/>
  <c r="AA369" i="26"/>
  <c r="X369" i="26"/>
  <c r="U369" i="26"/>
  <c r="R369" i="26"/>
  <c r="AA368" i="26"/>
  <c r="X368" i="26"/>
  <c r="U368" i="26"/>
  <c r="R368" i="26"/>
  <c r="AA367" i="26"/>
  <c r="X367" i="26"/>
  <c r="U367" i="26"/>
  <c r="R367" i="26"/>
  <c r="AA366" i="26"/>
  <c r="X366" i="26"/>
  <c r="U366" i="26"/>
  <c r="R366" i="26"/>
  <c r="AA365" i="26"/>
  <c r="X365" i="26"/>
  <c r="U365" i="26"/>
  <c r="R365" i="26"/>
  <c r="AA390" i="26"/>
  <c r="X390" i="26"/>
  <c r="U390" i="26"/>
  <c r="R390" i="26"/>
  <c r="AA389" i="26"/>
  <c r="X389" i="26"/>
  <c r="U389" i="26"/>
  <c r="R389" i="26"/>
  <c r="AA388" i="26"/>
  <c r="X388" i="26"/>
  <c r="U388" i="26"/>
  <c r="R388" i="26"/>
  <c r="AA387" i="26"/>
  <c r="X387" i="26"/>
  <c r="U387" i="26"/>
  <c r="R387" i="26"/>
  <c r="AA386" i="26"/>
  <c r="X386" i="26"/>
  <c r="U386" i="26"/>
  <c r="R386" i="26"/>
  <c r="AA385" i="26"/>
  <c r="X385" i="26"/>
  <c r="U385" i="26"/>
  <c r="R385" i="26"/>
  <c r="AA384" i="26"/>
  <c r="X384" i="26"/>
  <c r="U384" i="26"/>
  <c r="R384" i="26"/>
  <c r="AA383" i="26"/>
  <c r="X383" i="26"/>
  <c r="U383" i="26"/>
  <c r="R383" i="26"/>
  <c r="AA382" i="26"/>
  <c r="X382" i="26"/>
  <c r="U382" i="26"/>
  <c r="R382" i="26"/>
  <c r="AA381" i="26"/>
  <c r="X381" i="26"/>
  <c r="U381" i="26"/>
  <c r="R381" i="26"/>
  <c r="AA380" i="26"/>
  <c r="X380" i="26"/>
  <c r="U380" i="26"/>
  <c r="R380" i="26"/>
  <c r="AA379" i="26"/>
  <c r="X379" i="26"/>
  <c r="U379" i="26"/>
  <c r="R379" i="26"/>
  <c r="AA404" i="26"/>
  <c r="X404" i="26"/>
  <c r="U404" i="26"/>
  <c r="R404" i="26"/>
  <c r="AA403" i="26"/>
  <c r="X403" i="26"/>
  <c r="U403" i="26"/>
  <c r="R403" i="26"/>
  <c r="AA402" i="26"/>
  <c r="X402" i="26"/>
  <c r="U402" i="26"/>
  <c r="R402" i="26"/>
  <c r="AA401" i="26"/>
  <c r="X401" i="26"/>
  <c r="U401" i="26"/>
  <c r="R401" i="26"/>
  <c r="AA400" i="26"/>
  <c r="X400" i="26"/>
  <c r="U400" i="26"/>
  <c r="R400" i="26"/>
  <c r="AA399" i="26"/>
  <c r="X399" i="26"/>
  <c r="U399" i="26"/>
  <c r="R399" i="26"/>
  <c r="AA398" i="26"/>
  <c r="X398" i="26"/>
  <c r="U398" i="26"/>
  <c r="R398" i="26"/>
  <c r="AA397" i="26"/>
  <c r="X397" i="26"/>
  <c r="U397" i="26"/>
  <c r="R397" i="26"/>
  <c r="AA396" i="26"/>
  <c r="X396" i="26"/>
  <c r="U396" i="26"/>
  <c r="R396" i="26"/>
  <c r="AA449" i="26"/>
  <c r="X449" i="26"/>
  <c r="U449" i="26"/>
  <c r="R449" i="26"/>
  <c r="AA448" i="26"/>
  <c r="X448" i="26"/>
  <c r="U448" i="26"/>
  <c r="R448" i="26"/>
  <c r="AA447" i="26"/>
  <c r="X447" i="26"/>
  <c r="U447" i="26"/>
  <c r="R447" i="26"/>
  <c r="AA446" i="26"/>
  <c r="X446" i="26"/>
  <c r="U446" i="26"/>
  <c r="R446" i="26"/>
  <c r="AA445" i="26"/>
  <c r="X445" i="26"/>
  <c r="U445" i="26"/>
  <c r="R445" i="26"/>
  <c r="AA444" i="26"/>
  <c r="X444" i="26"/>
  <c r="U444" i="26"/>
  <c r="R444" i="26"/>
  <c r="AA443" i="26"/>
  <c r="X443" i="26"/>
  <c r="U443" i="26"/>
  <c r="R443" i="26"/>
  <c r="AA442" i="26"/>
  <c r="X442" i="26"/>
  <c r="U442" i="26"/>
  <c r="R442" i="26"/>
  <c r="AA441" i="26"/>
  <c r="X441" i="26"/>
  <c r="U441" i="26"/>
  <c r="R441" i="26"/>
  <c r="AA440" i="26"/>
  <c r="X440" i="26"/>
  <c r="U440" i="26"/>
  <c r="R440" i="26"/>
  <c r="AA439" i="26"/>
  <c r="X439" i="26"/>
  <c r="U439" i="26"/>
  <c r="R439" i="26"/>
  <c r="AA438" i="26"/>
  <c r="X438" i="26"/>
  <c r="U438" i="26"/>
  <c r="R438" i="26"/>
  <c r="AA437" i="26"/>
  <c r="X437" i="26"/>
  <c r="U437" i="26"/>
  <c r="R437" i="26"/>
  <c r="AA436" i="26"/>
  <c r="X436" i="26"/>
  <c r="U436" i="26"/>
  <c r="R436" i="26"/>
  <c r="AA435" i="26"/>
  <c r="X435" i="26"/>
  <c r="U435" i="26"/>
  <c r="R435" i="26"/>
  <c r="AA434" i="26"/>
  <c r="X434" i="26"/>
  <c r="U434" i="26"/>
  <c r="R434" i="26"/>
  <c r="AA433" i="26"/>
  <c r="X433" i="26"/>
  <c r="U433" i="26"/>
  <c r="R433" i="26"/>
  <c r="AA432" i="26"/>
  <c r="X432" i="26"/>
  <c r="U432" i="26"/>
  <c r="R432" i="26"/>
  <c r="AA431" i="26"/>
  <c r="X431" i="26"/>
  <c r="U431" i="26"/>
  <c r="R431" i="26"/>
  <c r="AA430" i="26"/>
  <c r="X430" i="26"/>
  <c r="U430" i="26"/>
  <c r="R430" i="26"/>
  <c r="AA429" i="26"/>
  <c r="X429" i="26"/>
  <c r="U429" i="26"/>
  <c r="R429" i="26"/>
  <c r="AA428" i="26"/>
  <c r="X428" i="26"/>
  <c r="U428" i="26"/>
  <c r="R428" i="26"/>
  <c r="AA427" i="26"/>
  <c r="X427" i="26"/>
  <c r="U427" i="26"/>
  <c r="R427" i="26"/>
  <c r="AA426" i="26"/>
  <c r="X426" i="26"/>
  <c r="U426" i="26"/>
  <c r="R426" i="26"/>
  <c r="AA425" i="26"/>
  <c r="X425" i="26"/>
  <c r="U425" i="26"/>
  <c r="R425" i="26"/>
  <c r="AA424" i="26"/>
  <c r="X424" i="26"/>
  <c r="U424" i="26"/>
  <c r="R424" i="26"/>
  <c r="AA423" i="26"/>
  <c r="X423" i="26"/>
  <c r="U423" i="26"/>
  <c r="R423" i="26"/>
  <c r="AA422" i="26"/>
  <c r="X422" i="26"/>
  <c r="U422" i="26"/>
  <c r="R422" i="26"/>
  <c r="AA421" i="26"/>
  <c r="X421" i="26"/>
  <c r="U421" i="26"/>
  <c r="R421" i="26"/>
  <c r="AA420" i="26"/>
  <c r="X420" i="26"/>
  <c r="U420" i="26"/>
  <c r="R420" i="26"/>
  <c r="AA419" i="26"/>
  <c r="X419" i="26"/>
  <c r="U419" i="26"/>
  <c r="R419" i="26"/>
  <c r="AA418" i="26"/>
  <c r="X418" i="26"/>
  <c r="U418" i="26"/>
  <c r="R418" i="26"/>
  <c r="AA417" i="26"/>
  <c r="X417" i="26"/>
  <c r="U417" i="26"/>
  <c r="R417" i="26"/>
  <c r="AA416" i="26"/>
  <c r="X416" i="26"/>
  <c r="U416" i="26"/>
  <c r="R416" i="26"/>
  <c r="AA415" i="26"/>
  <c r="X415" i="26"/>
  <c r="U415" i="26"/>
  <c r="R415" i="26"/>
  <c r="AA414" i="26"/>
  <c r="X414" i="26"/>
  <c r="U414" i="26"/>
  <c r="R414" i="26"/>
  <c r="AA413" i="26"/>
  <c r="X413" i="26"/>
  <c r="U413" i="26"/>
  <c r="R413" i="26"/>
  <c r="AA412" i="26"/>
  <c r="X412" i="26"/>
  <c r="U412" i="26"/>
  <c r="R412" i="26"/>
  <c r="AA411" i="26"/>
  <c r="X411" i="26"/>
  <c r="U411" i="26"/>
  <c r="R411" i="26"/>
  <c r="AA410" i="26"/>
  <c r="X410" i="26"/>
  <c r="U410" i="26"/>
  <c r="R410" i="26"/>
  <c r="AA508" i="26"/>
  <c r="X508" i="26"/>
  <c r="U508" i="26"/>
  <c r="R508" i="26"/>
  <c r="AA507" i="26"/>
  <c r="X507" i="26"/>
  <c r="U507" i="26"/>
  <c r="R507" i="26"/>
  <c r="AA506" i="26"/>
  <c r="X506" i="26"/>
  <c r="U506" i="26"/>
  <c r="R506" i="26"/>
  <c r="AA505" i="26"/>
  <c r="X505" i="26"/>
  <c r="U505" i="26"/>
  <c r="R505" i="26"/>
  <c r="AA504" i="26"/>
  <c r="X504" i="26"/>
  <c r="U504" i="26"/>
  <c r="R504" i="26"/>
  <c r="AA503" i="26"/>
  <c r="X503" i="26"/>
  <c r="U503" i="26"/>
  <c r="R503" i="26"/>
  <c r="AA502" i="26"/>
  <c r="X502" i="26"/>
  <c r="U502" i="26"/>
  <c r="R502" i="26"/>
  <c r="AA501" i="26"/>
  <c r="X501" i="26"/>
  <c r="U501" i="26"/>
  <c r="R501" i="26"/>
  <c r="AA500" i="26"/>
  <c r="X500" i="26"/>
  <c r="U500" i="26"/>
  <c r="R500" i="26"/>
  <c r="AA499" i="26"/>
  <c r="X499" i="26"/>
  <c r="U499" i="26"/>
  <c r="R499" i="26"/>
  <c r="AA498" i="26"/>
  <c r="X498" i="26"/>
  <c r="U498" i="26"/>
  <c r="R498" i="26"/>
  <c r="AA497" i="26"/>
  <c r="X497" i="26"/>
  <c r="U497" i="26"/>
  <c r="R497" i="26"/>
  <c r="AA496" i="26"/>
  <c r="X496" i="26"/>
  <c r="U496" i="26"/>
  <c r="R496" i="26"/>
  <c r="AA495" i="26"/>
  <c r="X495" i="26"/>
  <c r="U495" i="26"/>
  <c r="R495" i="26"/>
  <c r="AA494" i="26"/>
  <c r="X494" i="26"/>
  <c r="U494" i="26"/>
  <c r="R494" i="26"/>
  <c r="AA493" i="26"/>
  <c r="X493" i="26"/>
  <c r="U493" i="26"/>
  <c r="R493" i="26"/>
  <c r="AA492" i="26"/>
  <c r="X492" i="26"/>
  <c r="U492" i="26"/>
  <c r="R492" i="26"/>
  <c r="AA491" i="26"/>
  <c r="X491" i="26"/>
  <c r="U491" i="26"/>
  <c r="R491" i="26"/>
  <c r="AA490" i="26"/>
  <c r="X490" i="26"/>
  <c r="U490" i="26"/>
  <c r="R490" i="26"/>
  <c r="AA489" i="26"/>
  <c r="X489" i="26"/>
  <c r="U489" i="26"/>
  <c r="R489" i="26"/>
  <c r="AA488" i="26"/>
  <c r="X488" i="26"/>
  <c r="U488" i="26"/>
  <c r="R488" i="26"/>
  <c r="AA487" i="26"/>
  <c r="X487" i="26"/>
  <c r="U487" i="26"/>
  <c r="R487" i="26"/>
  <c r="AA486" i="26"/>
  <c r="X486" i="26"/>
  <c r="U486" i="26"/>
  <c r="R486" i="26"/>
  <c r="AA485" i="26"/>
  <c r="X485" i="26"/>
  <c r="U485" i="26"/>
  <c r="R485" i="26"/>
  <c r="AA484" i="26"/>
  <c r="X484" i="26"/>
  <c r="U484" i="26"/>
  <c r="R484" i="26"/>
  <c r="AA483" i="26"/>
  <c r="X483" i="26"/>
  <c r="U483" i="26"/>
  <c r="R483" i="26"/>
  <c r="AA482" i="26"/>
  <c r="X482" i="26"/>
  <c r="U482" i="26"/>
  <c r="R482" i="26"/>
  <c r="AA481" i="26"/>
  <c r="X481" i="26"/>
  <c r="U481" i="26"/>
  <c r="R481" i="26"/>
  <c r="AA480" i="26"/>
  <c r="X480" i="26"/>
  <c r="U480" i="26"/>
  <c r="R480" i="26"/>
  <c r="AA479" i="26"/>
  <c r="X479" i="26"/>
  <c r="U479" i="26"/>
  <c r="R479" i="26"/>
  <c r="AA478" i="26"/>
  <c r="X478" i="26"/>
  <c r="U478" i="26"/>
  <c r="R478" i="26"/>
  <c r="AA477" i="26"/>
  <c r="X477" i="26"/>
  <c r="U477" i="26"/>
  <c r="R477" i="26"/>
  <c r="AA476" i="26"/>
  <c r="X476" i="26"/>
  <c r="U476" i="26"/>
  <c r="R476" i="26"/>
  <c r="AA475" i="26"/>
  <c r="X475" i="26"/>
  <c r="U475" i="26"/>
  <c r="R475" i="26"/>
  <c r="AA474" i="26"/>
  <c r="X474" i="26"/>
  <c r="U474" i="26"/>
  <c r="R474" i="26"/>
  <c r="AA473" i="26"/>
  <c r="X473" i="26"/>
  <c r="U473" i="26"/>
  <c r="R473" i="26"/>
  <c r="AA472" i="26"/>
  <c r="X472" i="26"/>
  <c r="U472" i="26"/>
  <c r="R472" i="26"/>
  <c r="AA471" i="26"/>
  <c r="X471" i="26"/>
  <c r="U471" i="26"/>
  <c r="R471" i="26"/>
  <c r="AA470" i="26"/>
  <c r="X470" i="26"/>
  <c r="U470" i="26"/>
  <c r="R470" i="26"/>
  <c r="AA469" i="26"/>
  <c r="X469" i="26"/>
  <c r="U469" i="26"/>
  <c r="R469" i="26"/>
  <c r="AA468" i="26"/>
  <c r="X468" i="26"/>
  <c r="U468" i="26"/>
  <c r="R468" i="26"/>
  <c r="AA467" i="26"/>
  <c r="X467" i="26"/>
  <c r="U467" i="26"/>
  <c r="R467" i="26"/>
  <c r="AA466" i="26"/>
  <c r="X466" i="26"/>
  <c r="U466" i="26"/>
  <c r="R466" i="26"/>
  <c r="AA465" i="26"/>
  <c r="X465" i="26"/>
  <c r="U465" i="26"/>
  <c r="R465" i="26"/>
  <c r="AA464" i="26"/>
  <c r="X464" i="26"/>
  <c r="U464" i="26"/>
  <c r="R464" i="26"/>
  <c r="AA463" i="26"/>
  <c r="X463" i="26"/>
  <c r="U463" i="26"/>
  <c r="R463" i="26"/>
  <c r="AA462" i="26"/>
  <c r="X462" i="26"/>
  <c r="U462" i="26"/>
  <c r="R462" i="26"/>
  <c r="AA461" i="26"/>
  <c r="X461" i="26"/>
  <c r="U461" i="26"/>
  <c r="R461" i="26"/>
  <c r="AA460" i="26"/>
  <c r="X460" i="26"/>
  <c r="U460" i="26"/>
  <c r="R460" i="26"/>
  <c r="AA459" i="26"/>
  <c r="X459" i="26"/>
  <c r="U459" i="26"/>
  <c r="R459" i="26"/>
  <c r="AA458" i="26"/>
  <c r="X458" i="26"/>
  <c r="U458" i="26"/>
  <c r="R458" i="26"/>
  <c r="AA457" i="26"/>
  <c r="X457" i="26"/>
  <c r="U457" i="26"/>
  <c r="R457" i="26"/>
  <c r="AA456" i="26"/>
  <c r="X456" i="26"/>
  <c r="U456" i="26"/>
  <c r="R456" i="26"/>
  <c r="AA455" i="26"/>
  <c r="X455" i="26"/>
  <c r="U455" i="26"/>
  <c r="R455" i="26"/>
  <c r="AA533" i="26"/>
  <c r="X533" i="26"/>
  <c r="U533" i="26"/>
  <c r="R533" i="26"/>
  <c r="AA532" i="26"/>
  <c r="X532" i="26"/>
  <c r="U532" i="26"/>
  <c r="R532" i="26"/>
  <c r="AA531" i="26"/>
  <c r="X531" i="26"/>
  <c r="U531" i="26"/>
  <c r="R531" i="26"/>
  <c r="AA530" i="26"/>
  <c r="X530" i="26"/>
  <c r="U530" i="26"/>
  <c r="R530" i="26"/>
  <c r="AA529" i="26"/>
  <c r="X529" i="26"/>
  <c r="U529" i="26"/>
  <c r="R529" i="26"/>
  <c r="AA528" i="26"/>
  <c r="X528" i="26"/>
  <c r="U528" i="26"/>
  <c r="R528" i="26"/>
  <c r="AA527" i="26"/>
  <c r="X527" i="26"/>
  <c r="U527" i="26"/>
  <c r="R527" i="26"/>
  <c r="AA526" i="26"/>
  <c r="X526" i="26"/>
  <c r="U526" i="26"/>
  <c r="R526" i="26"/>
  <c r="AA525" i="26"/>
  <c r="X525" i="26"/>
  <c r="U525" i="26"/>
  <c r="R525" i="26"/>
  <c r="AA524" i="26"/>
  <c r="X524" i="26"/>
  <c r="U524" i="26"/>
  <c r="R524" i="26"/>
  <c r="AA523" i="26"/>
  <c r="X523" i="26"/>
  <c r="U523" i="26"/>
  <c r="R523" i="26"/>
  <c r="AA522" i="26"/>
  <c r="X522" i="26"/>
  <c r="U522" i="26"/>
  <c r="R522" i="26"/>
  <c r="AA521" i="26"/>
  <c r="X521" i="26"/>
  <c r="U521" i="26"/>
  <c r="R521" i="26"/>
  <c r="AA520" i="26"/>
  <c r="X520" i="26"/>
  <c r="U520" i="26"/>
  <c r="R520" i="26"/>
  <c r="AA519" i="26"/>
  <c r="X519" i="26"/>
  <c r="U519" i="26"/>
  <c r="R519" i="26"/>
  <c r="AA518" i="26"/>
  <c r="X518" i="26"/>
  <c r="U518" i="26"/>
  <c r="R518" i="26"/>
  <c r="AA517" i="26"/>
  <c r="X517" i="26"/>
  <c r="U517" i="26"/>
  <c r="R517" i="26"/>
  <c r="AA516" i="26"/>
  <c r="X516" i="26"/>
  <c r="U516" i="26"/>
  <c r="R516" i="26"/>
  <c r="AA515" i="26"/>
  <c r="X515" i="26"/>
  <c r="U515" i="26"/>
  <c r="R515" i="26"/>
  <c r="AA514" i="26"/>
  <c r="X514" i="26"/>
  <c r="U514" i="26"/>
  <c r="R514" i="26"/>
  <c r="AA513" i="26"/>
  <c r="X513" i="26"/>
  <c r="U513" i="26"/>
  <c r="R513" i="26"/>
  <c r="AA549" i="26"/>
  <c r="X549" i="26"/>
  <c r="U549" i="26"/>
  <c r="R549" i="26"/>
  <c r="AA548" i="26"/>
  <c r="X548" i="26"/>
  <c r="U548" i="26"/>
  <c r="R548" i="26"/>
  <c r="AA547" i="26"/>
  <c r="X547" i="26"/>
  <c r="U547" i="26"/>
  <c r="R547" i="26"/>
  <c r="AA546" i="26"/>
  <c r="X546" i="26"/>
  <c r="U546" i="26"/>
  <c r="R546" i="26"/>
  <c r="AA545" i="26"/>
  <c r="X545" i="26"/>
  <c r="U545" i="26"/>
  <c r="R545" i="26"/>
  <c r="AA544" i="26"/>
  <c r="X544" i="26"/>
  <c r="U544" i="26"/>
  <c r="R544" i="26"/>
  <c r="AA543" i="26"/>
  <c r="X543" i="26"/>
  <c r="U543" i="26"/>
  <c r="R543" i="26"/>
  <c r="AA542" i="26"/>
  <c r="X542" i="26"/>
  <c r="U542" i="26"/>
  <c r="R542" i="26"/>
  <c r="AA541" i="26"/>
  <c r="X541" i="26"/>
  <c r="U541" i="26"/>
  <c r="R541" i="26"/>
  <c r="AA540" i="26"/>
  <c r="X540" i="26"/>
  <c r="U540" i="26"/>
  <c r="R540" i="26"/>
  <c r="AA539" i="26"/>
  <c r="X539" i="26"/>
  <c r="U539" i="26"/>
  <c r="R539" i="26"/>
  <c r="AA572" i="26"/>
  <c r="X572" i="26"/>
  <c r="U572" i="26"/>
  <c r="R572" i="26"/>
  <c r="AA571" i="26"/>
  <c r="X571" i="26"/>
  <c r="U571" i="26"/>
  <c r="R571" i="26"/>
  <c r="AA570" i="26"/>
  <c r="X570" i="26"/>
  <c r="U570" i="26"/>
  <c r="R570" i="26"/>
  <c r="AA569" i="26"/>
  <c r="X569" i="26"/>
  <c r="U569" i="26"/>
  <c r="R569" i="26"/>
  <c r="AA568" i="26"/>
  <c r="X568" i="26"/>
  <c r="U568" i="26"/>
  <c r="R568" i="26"/>
  <c r="AA567" i="26"/>
  <c r="X567" i="26"/>
  <c r="U567" i="26"/>
  <c r="R567" i="26"/>
  <c r="AA566" i="26"/>
  <c r="X566" i="26"/>
  <c r="U566" i="26"/>
  <c r="R566" i="26"/>
  <c r="AA565" i="26"/>
  <c r="X565" i="26"/>
  <c r="U565" i="26"/>
  <c r="R565" i="26"/>
  <c r="AA564" i="26"/>
  <c r="X564" i="26"/>
  <c r="U564" i="26"/>
  <c r="R564" i="26"/>
  <c r="AA563" i="26"/>
  <c r="X563" i="26"/>
  <c r="U563" i="26"/>
  <c r="R563" i="26"/>
  <c r="AA562" i="26"/>
  <c r="X562" i="26"/>
  <c r="U562" i="26"/>
  <c r="R562" i="26"/>
  <c r="AA561" i="26"/>
  <c r="X561" i="26"/>
  <c r="U561" i="26"/>
  <c r="R561" i="26"/>
  <c r="AA560" i="26"/>
  <c r="X560" i="26"/>
  <c r="U560" i="26"/>
  <c r="R560" i="26"/>
  <c r="AA559" i="26"/>
  <c r="X559" i="26"/>
  <c r="U559" i="26"/>
  <c r="R559" i="26"/>
  <c r="AA558" i="26"/>
  <c r="X558" i="26"/>
  <c r="U558" i="26"/>
  <c r="R558" i="26"/>
  <c r="AA557" i="26"/>
  <c r="X557" i="26"/>
  <c r="U557" i="26"/>
  <c r="R557" i="26"/>
  <c r="AA556" i="26"/>
  <c r="X556" i="26"/>
  <c r="U556" i="26"/>
  <c r="R556" i="26"/>
  <c r="AA555" i="26"/>
  <c r="X555" i="26"/>
  <c r="U555" i="26"/>
  <c r="R555" i="26"/>
  <c r="AA585" i="26"/>
  <c r="X585" i="26"/>
  <c r="U585" i="26"/>
  <c r="R585" i="26"/>
  <c r="AA584" i="26"/>
  <c r="X584" i="26"/>
  <c r="U584" i="26"/>
  <c r="R584" i="26"/>
  <c r="AA583" i="26"/>
  <c r="X583" i="26"/>
  <c r="U583" i="26"/>
  <c r="R583" i="26"/>
  <c r="AA582" i="26"/>
  <c r="X582" i="26"/>
  <c r="U582" i="26"/>
  <c r="R582" i="26"/>
  <c r="AA581" i="26"/>
  <c r="X581" i="26"/>
  <c r="U581" i="26"/>
  <c r="R581" i="26"/>
  <c r="AA580" i="26"/>
  <c r="X580" i="26"/>
  <c r="U580" i="26"/>
  <c r="R580" i="26"/>
  <c r="AA579" i="26"/>
  <c r="X579" i="26"/>
  <c r="U579" i="26"/>
  <c r="R579" i="26"/>
  <c r="AA578" i="26"/>
  <c r="X578" i="26"/>
  <c r="U578" i="26"/>
  <c r="R578" i="26"/>
  <c r="AA598" i="26"/>
  <c r="X598" i="26"/>
  <c r="U598" i="26"/>
  <c r="R598" i="26"/>
  <c r="AA597" i="26"/>
  <c r="X597" i="26"/>
  <c r="U597" i="26"/>
  <c r="R597" i="26"/>
  <c r="AA596" i="26"/>
  <c r="X596" i="26"/>
  <c r="U596" i="26"/>
  <c r="R596" i="26"/>
  <c r="AA595" i="26"/>
  <c r="X595" i="26"/>
  <c r="U595" i="26"/>
  <c r="R595" i="26"/>
  <c r="AA594" i="26"/>
  <c r="X594" i="26"/>
  <c r="U594" i="26"/>
  <c r="R594" i="26"/>
  <c r="AA593" i="26"/>
  <c r="X593" i="26"/>
  <c r="U593" i="26"/>
  <c r="R593" i="26"/>
  <c r="AA592" i="26"/>
  <c r="X592" i="26"/>
  <c r="U592" i="26"/>
  <c r="R592" i="26"/>
  <c r="AA591" i="26"/>
  <c r="X591" i="26"/>
  <c r="U591" i="26"/>
  <c r="R591" i="26"/>
  <c r="AA615" i="26"/>
  <c r="X615" i="26"/>
  <c r="U615" i="26"/>
  <c r="R615" i="26"/>
  <c r="AA614" i="26"/>
  <c r="X614" i="26"/>
  <c r="U614" i="26"/>
  <c r="R614" i="26"/>
  <c r="AA613" i="26"/>
  <c r="X613" i="26"/>
  <c r="U613" i="26"/>
  <c r="R613" i="26"/>
  <c r="AA612" i="26"/>
  <c r="X612" i="26"/>
  <c r="U612" i="26"/>
  <c r="R612" i="26"/>
  <c r="AA611" i="26"/>
  <c r="X611" i="26"/>
  <c r="U611" i="26"/>
  <c r="R611" i="26"/>
  <c r="AA610" i="26"/>
  <c r="X610" i="26"/>
  <c r="U610" i="26"/>
  <c r="R610" i="26"/>
  <c r="AA609" i="26"/>
  <c r="X609" i="26"/>
  <c r="U609" i="26"/>
  <c r="R609" i="26"/>
  <c r="AA608" i="26"/>
  <c r="X608" i="26"/>
  <c r="U608" i="26"/>
  <c r="R608" i="26"/>
  <c r="AA607" i="26"/>
  <c r="X607" i="26"/>
  <c r="U607" i="26"/>
  <c r="R607" i="26"/>
  <c r="AA606" i="26"/>
  <c r="X606" i="26"/>
  <c r="U606" i="26"/>
  <c r="R606" i="26"/>
  <c r="AA605" i="26"/>
  <c r="X605" i="26"/>
  <c r="U605" i="26"/>
  <c r="R605" i="26"/>
  <c r="AA604" i="26"/>
  <c r="X604" i="26"/>
  <c r="U604" i="26"/>
  <c r="R604" i="26"/>
  <c r="R622" i="26"/>
  <c r="U622" i="26"/>
  <c r="X622" i="26"/>
  <c r="AA622" i="26"/>
  <c r="R623" i="26"/>
  <c r="U623" i="26"/>
  <c r="X623" i="26"/>
  <c r="AA623" i="26"/>
  <c r="R624" i="26"/>
  <c r="U624" i="26"/>
  <c r="X624" i="26"/>
  <c r="AA624" i="26"/>
  <c r="R625" i="26"/>
  <c r="U625" i="26"/>
  <c r="X625" i="26"/>
  <c r="AA625" i="26"/>
  <c r="R626" i="26"/>
  <c r="U626" i="26"/>
  <c r="X626" i="26"/>
  <c r="AA626" i="26"/>
  <c r="R627" i="26"/>
  <c r="U627" i="26"/>
  <c r="X627" i="26"/>
  <c r="AA627" i="26"/>
  <c r="R628" i="26"/>
  <c r="U628" i="26"/>
  <c r="X628" i="26"/>
  <c r="AA628" i="26"/>
  <c r="R629" i="26"/>
  <c r="U629" i="26"/>
  <c r="X629" i="26"/>
  <c r="AA629" i="26"/>
  <c r="R630" i="26"/>
  <c r="U630" i="26"/>
  <c r="X630" i="26"/>
  <c r="AA630" i="26"/>
  <c r="R631" i="26"/>
  <c r="U631" i="26"/>
  <c r="X631" i="26"/>
  <c r="AA631" i="26"/>
  <c r="R632" i="26"/>
  <c r="U632" i="26"/>
  <c r="X632" i="26"/>
  <c r="AA632" i="26"/>
  <c r="R633" i="26"/>
  <c r="U633" i="26"/>
  <c r="X633" i="26"/>
  <c r="AA633" i="26"/>
  <c r="R634" i="26"/>
  <c r="U634" i="26"/>
  <c r="X634" i="26"/>
  <c r="AA634" i="26"/>
  <c r="R635" i="26"/>
  <c r="U635" i="26"/>
  <c r="X635" i="26"/>
  <c r="AA635" i="26"/>
  <c r="R636" i="26"/>
  <c r="U636" i="26"/>
  <c r="X636" i="26"/>
  <c r="AA636" i="26"/>
  <c r="R637" i="26"/>
  <c r="U637" i="26"/>
  <c r="X637" i="26"/>
  <c r="AA637" i="26"/>
  <c r="R638" i="26"/>
  <c r="U638" i="26"/>
  <c r="X638" i="26"/>
  <c r="AA638" i="26"/>
  <c r="AA621" i="26"/>
  <c r="X621" i="26"/>
  <c r="U621" i="26"/>
  <c r="R621" i="26"/>
  <c r="R645" i="26"/>
  <c r="U645" i="26"/>
  <c r="X645" i="26"/>
  <c r="AA645" i="26"/>
  <c r="R646" i="26"/>
  <c r="U646" i="26"/>
  <c r="X646" i="26"/>
  <c r="AA646" i="26"/>
  <c r="R647" i="26"/>
  <c r="U647" i="26"/>
  <c r="X647" i="26"/>
  <c r="AA647" i="26"/>
  <c r="R648" i="26"/>
  <c r="U648" i="26"/>
  <c r="X648" i="26"/>
  <c r="AA648" i="26"/>
  <c r="R649" i="26"/>
  <c r="U649" i="26"/>
  <c r="X649" i="26"/>
  <c r="AA649" i="26"/>
  <c r="R650" i="26"/>
  <c r="U650" i="26"/>
  <c r="X650" i="26"/>
  <c r="AA650" i="26"/>
  <c r="R651" i="26"/>
  <c r="U651" i="26"/>
  <c r="X651" i="26"/>
  <c r="AA651" i="26"/>
  <c r="R652" i="26"/>
  <c r="U652" i="26"/>
  <c r="X652" i="26"/>
  <c r="AA652" i="26"/>
  <c r="R653" i="26"/>
  <c r="U653" i="26"/>
  <c r="X653" i="26"/>
  <c r="AA653" i="26"/>
  <c r="AA644" i="26"/>
  <c r="X644" i="26"/>
  <c r="U644" i="26"/>
  <c r="R644" i="26"/>
  <c r="R660" i="26"/>
  <c r="U660" i="26"/>
  <c r="X660" i="26"/>
  <c r="AA660" i="26"/>
  <c r="R661" i="26"/>
  <c r="U661" i="26"/>
  <c r="X661" i="26"/>
  <c r="AA661" i="26"/>
  <c r="R662" i="26"/>
  <c r="U662" i="26"/>
  <c r="X662" i="26"/>
  <c r="AA662" i="26"/>
  <c r="R663" i="26"/>
  <c r="U663" i="26"/>
  <c r="X663" i="26"/>
  <c r="AA663" i="26"/>
  <c r="R664" i="26"/>
  <c r="U664" i="26"/>
  <c r="X664" i="26"/>
  <c r="AA664" i="26"/>
  <c r="R665" i="26"/>
  <c r="U665" i="26"/>
  <c r="X665" i="26"/>
  <c r="AA665" i="26"/>
  <c r="R666" i="26"/>
  <c r="U666" i="26"/>
  <c r="X666" i="26"/>
  <c r="AA666" i="26"/>
  <c r="R667" i="26"/>
  <c r="U667" i="26"/>
  <c r="X667" i="26"/>
  <c r="AA667" i="26"/>
  <c r="R668" i="26"/>
  <c r="U668" i="26"/>
  <c r="X668" i="26"/>
  <c r="AA668" i="26"/>
  <c r="R669" i="26"/>
  <c r="U669" i="26"/>
  <c r="X669" i="26"/>
  <c r="AA669" i="26"/>
  <c r="R670" i="26"/>
  <c r="U670" i="26"/>
  <c r="X670" i="26"/>
  <c r="AA670" i="26"/>
  <c r="AA659" i="26"/>
  <c r="X659" i="26"/>
  <c r="U659" i="26"/>
  <c r="R659" i="26"/>
  <c r="R677" i="26"/>
  <c r="U677" i="26"/>
  <c r="X677" i="26"/>
  <c r="AA677" i="26"/>
  <c r="R678" i="26"/>
  <c r="U678" i="26"/>
  <c r="X678" i="26"/>
  <c r="AA678" i="26"/>
  <c r="R679" i="26"/>
  <c r="U679" i="26"/>
  <c r="X679" i="26"/>
  <c r="AA679" i="26"/>
  <c r="R680" i="26"/>
  <c r="U680" i="26"/>
  <c r="X680" i="26"/>
  <c r="AA680" i="26"/>
  <c r="R681" i="26"/>
  <c r="U681" i="26"/>
  <c r="X681" i="26"/>
  <c r="AA681" i="26"/>
  <c r="R682" i="26"/>
  <c r="U682" i="26"/>
  <c r="X682" i="26"/>
  <c r="AA682" i="26"/>
  <c r="R683" i="26"/>
  <c r="U683" i="26"/>
  <c r="X683" i="26"/>
  <c r="AA683" i="26"/>
  <c r="R684" i="26"/>
  <c r="U684" i="26"/>
  <c r="X684" i="26"/>
  <c r="AA684" i="26"/>
  <c r="R685" i="26"/>
  <c r="U685" i="26"/>
  <c r="X685" i="26"/>
  <c r="AA685" i="26"/>
  <c r="R686" i="26"/>
  <c r="U686" i="26"/>
  <c r="X686" i="26"/>
  <c r="AA686" i="26"/>
  <c r="R687" i="26"/>
  <c r="U687" i="26"/>
  <c r="X687" i="26"/>
  <c r="AA687" i="26"/>
  <c r="R688" i="26"/>
  <c r="U688" i="26"/>
  <c r="X688" i="26"/>
  <c r="AA688" i="26"/>
  <c r="R689" i="26"/>
  <c r="U689" i="26"/>
  <c r="X689" i="26"/>
  <c r="AA689" i="26"/>
  <c r="R690" i="26"/>
  <c r="U690" i="26"/>
  <c r="X690" i="26"/>
  <c r="AA690" i="26"/>
  <c r="R691" i="26"/>
  <c r="U691" i="26"/>
  <c r="X691" i="26"/>
  <c r="AA691" i="26"/>
  <c r="R692" i="26"/>
  <c r="U692" i="26"/>
  <c r="X692" i="26"/>
  <c r="AA692" i="26"/>
  <c r="R693" i="26"/>
  <c r="U693" i="26"/>
  <c r="X693" i="26"/>
  <c r="AA693" i="26"/>
  <c r="R694" i="26"/>
  <c r="U694" i="26"/>
  <c r="X694" i="26"/>
  <c r="AA694" i="26"/>
  <c r="R695" i="26"/>
  <c r="U695" i="26"/>
  <c r="X695" i="26"/>
  <c r="AA695" i="26"/>
  <c r="R696" i="26"/>
  <c r="U696" i="26"/>
  <c r="X696" i="26"/>
  <c r="AA696" i="26"/>
  <c r="R697" i="26"/>
  <c r="U697" i="26"/>
  <c r="X697" i="26"/>
  <c r="AA697" i="26"/>
  <c r="R698" i="26"/>
  <c r="U698" i="26"/>
  <c r="X698" i="26"/>
  <c r="AA698" i="26"/>
  <c r="R699" i="26"/>
  <c r="U699" i="26"/>
  <c r="X699" i="26"/>
  <c r="AA699" i="26"/>
  <c r="AA676" i="26"/>
  <c r="X676" i="26"/>
  <c r="U676" i="26"/>
  <c r="R676" i="26"/>
  <c r="R706" i="26"/>
  <c r="U706" i="26"/>
  <c r="X706" i="26"/>
  <c r="AA706" i="26"/>
  <c r="R707" i="26"/>
  <c r="U707" i="26"/>
  <c r="X707" i="26"/>
  <c r="AA707" i="26"/>
  <c r="R708" i="26"/>
  <c r="U708" i="26"/>
  <c r="X708" i="26"/>
  <c r="AA708" i="26"/>
  <c r="R709" i="26"/>
  <c r="U709" i="26"/>
  <c r="X709" i="26"/>
  <c r="AA709" i="26"/>
  <c r="R710" i="26"/>
  <c r="U710" i="26"/>
  <c r="X710" i="26"/>
  <c r="AA710" i="26"/>
  <c r="R740" i="26"/>
  <c r="U740" i="26"/>
  <c r="X740" i="26"/>
  <c r="AA740" i="26"/>
  <c r="R711" i="26"/>
  <c r="U711" i="26"/>
  <c r="X711" i="26"/>
  <c r="AA711" i="26"/>
  <c r="R712" i="26"/>
  <c r="U712" i="26"/>
  <c r="X712" i="26"/>
  <c r="AA712" i="26"/>
  <c r="R713" i="26"/>
  <c r="U713" i="26"/>
  <c r="X713" i="26"/>
  <c r="AA713" i="26"/>
  <c r="R714" i="26"/>
  <c r="U714" i="26"/>
  <c r="X714" i="26"/>
  <c r="AA714" i="26"/>
  <c r="R715" i="26"/>
  <c r="U715" i="26"/>
  <c r="X715" i="26"/>
  <c r="AA715" i="26"/>
  <c r="R716" i="26"/>
  <c r="U716" i="26"/>
  <c r="X716" i="26"/>
  <c r="AA716" i="26"/>
  <c r="R717" i="26"/>
  <c r="U717" i="26"/>
  <c r="X717" i="26"/>
  <c r="AA717" i="26"/>
  <c r="R718" i="26"/>
  <c r="U718" i="26"/>
  <c r="X718" i="26"/>
  <c r="AA718" i="26"/>
  <c r="R719" i="26"/>
  <c r="U719" i="26"/>
  <c r="X719" i="26"/>
  <c r="AA719" i="26"/>
  <c r="R720" i="26"/>
  <c r="U720" i="26"/>
  <c r="X720" i="26"/>
  <c r="AA720" i="26"/>
  <c r="R721" i="26"/>
  <c r="U721" i="26"/>
  <c r="X721" i="26"/>
  <c r="AA721" i="26"/>
  <c r="R722" i="26"/>
  <c r="U722" i="26"/>
  <c r="X722" i="26"/>
  <c r="AA722" i="26"/>
  <c r="R723" i="26"/>
  <c r="U723" i="26"/>
  <c r="X723" i="26"/>
  <c r="AA723" i="26"/>
  <c r="AA705" i="26"/>
  <c r="X705" i="26"/>
  <c r="U705" i="26"/>
  <c r="R705" i="26"/>
  <c r="R730" i="26"/>
  <c r="U730" i="26"/>
  <c r="X730" i="26"/>
  <c r="AA730" i="26"/>
  <c r="R731" i="26"/>
  <c r="U731" i="26"/>
  <c r="X731" i="26"/>
  <c r="AA731" i="26"/>
  <c r="R732" i="26"/>
  <c r="U732" i="26"/>
  <c r="X732" i="26"/>
  <c r="AA732" i="26"/>
  <c r="R733" i="26"/>
  <c r="U733" i="26"/>
  <c r="X733" i="26"/>
  <c r="AA733" i="26"/>
  <c r="R734" i="26"/>
  <c r="U734" i="26"/>
  <c r="X734" i="26"/>
  <c r="AA734" i="26"/>
  <c r="R735" i="26"/>
  <c r="U735" i="26"/>
  <c r="X735" i="26"/>
  <c r="AA735" i="26"/>
  <c r="R736" i="26"/>
  <c r="U736" i="26"/>
  <c r="X736" i="26"/>
  <c r="AA736" i="26"/>
  <c r="R737" i="26"/>
  <c r="U737" i="26"/>
  <c r="X737" i="26"/>
  <c r="AA737" i="26"/>
  <c r="R738" i="26"/>
  <c r="U738" i="26"/>
  <c r="X738" i="26"/>
  <c r="AA738" i="26"/>
  <c r="R739" i="26"/>
  <c r="U739" i="26"/>
  <c r="X739" i="26"/>
  <c r="AA739" i="26"/>
  <c r="R741" i="26"/>
  <c r="U741" i="26"/>
  <c r="X741" i="26"/>
  <c r="AA741" i="26"/>
  <c r="R742" i="26"/>
  <c r="U742" i="26"/>
  <c r="X742" i="26"/>
  <c r="AA742" i="26"/>
  <c r="R743" i="26"/>
  <c r="U743" i="26"/>
  <c r="X743" i="26"/>
  <c r="AA743" i="26"/>
  <c r="R744" i="26"/>
  <c r="U744" i="26"/>
  <c r="X744" i="26"/>
  <c r="AA744" i="26"/>
  <c r="R745" i="26"/>
  <c r="U745" i="26"/>
  <c r="X745" i="26"/>
  <c r="AA745" i="26"/>
  <c r="R746" i="26"/>
  <c r="U746" i="26"/>
  <c r="X746" i="26"/>
  <c r="AA746" i="26"/>
  <c r="R747" i="26"/>
  <c r="U747" i="26"/>
  <c r="X747" i="26"/>
  <c r="AA747" i="26"/>
  <c r="R748" i="26"/>
  <c r="U748" i="26"/>
  <c r="X748" i="26"/>
  <c r="AA748" i="26"/>
  <c r="R749" i="26"/>
  <c r="U749" i="26"/>
  <c r="X749" i="26"/>
  <c r="AA749" i="26"/>
  <c r="R750" i="26"/>
  <c r="U750" i="26"/>
  <c r="X750" i="26"/>
  <c r="AA750" i="26"/>
  <c r="R751" i="26"/>
  <c r="U751" i="26"/>
  <c r="X751" i="26"/>
  <c r="AA751" i="26"/>
  <c r="R752" i="26"/>
  <c r="U752" i="26"/>
  <c r="X752" i="26"/>
  <c r="AA752" i="26"/>
  <c r="R753" i="26"/>
  <c r="U753" i="26"/>
  <c r="X753" i="26"/>
  <c r="AA753" i="26"/>
  <c r="R754" i="26"/>
  <c r="U754" i="26"/>
  <c r="X754" i="26"/>
  <c r="AA754" i="26"/>
  <c r="AA729" i="26"/>
  <c r="X729" i="26"/>
  <c r="U729" i="26"/>
  <c r="R729" i="26"/>
  <c r="AA899" i="26"/>
  <c r="AA898" i="26"/>
  <c r="AA897" i="26"/>
  <c r="AA896" i="26"/>
  <c r="AA893" i="26"/>
  <c r="AA892" i="26"/>
  <c r="AA891" i="26"/>
  <c r="AA890" i="26"/>
  <c r="AA889" i="26"/>
  <c r="AA888" i="26"/>
  <c r="AA887" i="26"/>
  <c r="AA886" i="26"/>
  <c r="AA885" i="26"/>
  <c r="AA884" i="26"/>
  <c r="AA883" i="26"/>
  <c r="AA882" i="26"/>
  <c r="AA881" i="26"/>
  <c r="AA880" i="26"/>
  <c r="AA879" i="26"/>
  <c r="AA878" i="26"/>
  <c r="AA877" i="26"/>
  <c r="AA876" i="26"/>
  <c r="AA875" i="26"/>
  <c r="AA874" i="26"/>
  <c r="AA873" i="26"/>
  <c r="AA872" i="26"/>
  <c r="AA871" i="26"/>
  <c r="AA870" i="26"/>
  <c r="AA869" i="26"/>
  <c r="AA868" i="26"/>
  <c r="AA867" i="26"/>
  <c r="AA866" i="26"/>
  <c r="AA865" i="26"/>
  <c r="AA864" i="26"/>
  <c r="AA863" i="26"/>
  <c r="AA862" i="26"/>
  <c r="AA861" i="26"/>
  <c r="AA860" i="26"/>
  <c r="AA859" i="26"/>
  <c r="X899" i="26"/>
  <c r="X898" i="26"/>
  <c r="X897" i="26"/>
  <c r="X896" i="26"/>
  <c r="X893" i="26"/>
  <c r="X892" i="26"/>
  <c r="X891" i="26"/>
  <c r="X890" i="26"/>
  <c r="X889" i="26"/>
  <c r="X888" i="26"/>
  <c r="X887" i="26"/>
  <c r="X886" i="26"/>
  <c r="X885" i="26"/>
  <c r="X884" i="26"/>
  <c r="X883" i="26"/>
  <c r="X882" i="26"/>
  <c r="X881" i="26"/>
  <c r="X880" i="26"/>
  <c r="X879" i="26"/>
  <c r="X878" i="26"/>
  <c r="X877" i="26"/>
  <c r="X876" i="26"/>
  <c r="X875" i="26"/>
  <c r="X874" i="26"/>
  <c r="X873" i="26"/>
  <c r="X872" i="26"/>
  <c r="X871" i="26"/>
  <c r="X870" i="26"/>
  <c r="X869" i="26"/>
  <c r="X868" i="26"/>
  <c r="X867" i="26"/>
  <c r="X866" i="26"/>
  <c r="X865" i="26"/>
  <c r="X864" i="26"/>
  <c r="X863" i="26"/>
  <c r="X862" i="26"/>
  <c r="X861" i="26"/>
  <c r="X860" i="26"/>
  <c r="X859" i="26"/>
  <c r="U899" i="26"/>
  <c r="U898" i="26"/>
  <c r="U897" i="26"/>
  <c r="U896" i="26"/>
  <c r="U893" i="26"/>
  <c r="U892" i="26"/>
  <c r="U891" i="26"/>
  <c r="U890" i="26"/>
  <c r="U889" i="26"/>
  <c r="U888" i="26"/>
  <c r="U887" i="26"/>
  <c r="U886" i="26"/>
  <c r="U885" i="26"/>
  <c r="U884" i="26"/>
  <c r="U883" i="26"/>
  <c r="U882" i="26"/>
  <c r="U881" i="26"/>
  <c r="U880" i="26"/>
  <c r="U879" i="26"/>
  <c r="U878" i="26"/>
  <c r="U877" i="26"/>
  <c r="U876" i="26"/>
  <c r="U875" i="26"/>
  <c r="U874" i="26"/>
  <c r="U873" i="26"/>
  <c r="U872" i="26"/>
  <c r="U871" i="26"/>
  <c r="U870" i="26"/>
  <c r="U869" i="26"/>
  <c r="U868" i="26"/>
  <c r="U867" i="26"/>
  <c r="U866" i="26"/>
  <c r="U865" i="26"/>
  <c r="U864" i="26"/>
  <c r="U863" i="26"/>
  <c r="U862" i="26"/>
  <c r="U861" i="26"/>
  <c r="U860" i="26"/>
  <c r="U859" i="26"/>
  <c r="R899" i="26"/>
  <c r="R898" i="26"/>
  <c r="R897" i="26"/>
  <c r="R896" i="26"/>
  <c r="R893" i="26"/>
  <c r="R892" i="26"/>
  <c r="R891" i="26"/>
  <c r="R890" i="26"/>
  <c r="R889" i="26"/>
  <c r="R888" i="26"/>
  <c r="R887" i="26"/>
  <c r="R886" i="26"/>
  <c r="R885" i="26"/>
  <c r="R884" i="26"/>
  <c r="R883" i="26"/>
  <c r="R882" i="26"/>
  <c r="R881" i="26"/>
  <c r="R880" i="26"/>
  <c r="R879" i="26"/>
  <c r="R878" i="26"/>
  <c r="R877" i="26"/>
  <c r="R876" i="26"/>
  <c r="R875" i="26"/>
  <c r="R874" i="26"/>
  <c r="R873" i="26"/>
  <c r="R872" i="26"/>
  <c r="R871" i="26"/>
  <c r="R870" i="26"/>
  <c r="R869" i="26"/>
  <c r="R868" i="26"/>
  <c r="R867" i="26"/>
  <c r="R866" i="26"/>
  <c r="R865" i="26"/>
  <c r="R864" i="26"/>
  <c r="R863" i="26"/>
  <c r="R862" i="26"/>
  <c r="R861" i="26"/>
  <c r="R860" i="26"/>
  <c r="R859" i="26"/>
  <c r="AA853" i="26"/>
  <c r="AA852" i="26"/>
  <c r="AA851" i="26"/>
  <c r="AA850" i="26"/>
  <c r="AA849" i="26"/>
  <c r="AA848" i="26"/>
  <c r="AA847" i="26"/>
  <c r="AA846" i="26"/>
  <c r="AA845" i="26"/>
  <c r="AA844" i="26"/>
  <c r="AA843" i="26"/>
  <c r="AA842" i="26"/>
  <c r="AA841" i="26"/>
  <c r="AA840" i="26"/>
  <c r="AA839" i="26"/>
  <c r="AA838" i="26"/>
  <c r="AA837" i="26"/>
  <c r="AA836" i="26"/>
  <c r="AA835" i="26"/>
  <c r="AA834" i="26"/>
  <c r="X853" i="26"/>
  <c r="X852" i="26"/>
  <c r="X851" i="26"/>
  <c r="X850" i="26"/>
  <c r="X849" i="26"/>
  <c r="X848" i="26"/>
  <c r="X847" i="26"/>
  <c r="X846" i="26"/>
  <c r="X845" i="26"/>
  <c r="X844" i="26"/>
  <c r="X843" i="26"/>
  <c r="X842" i="26"/>
  <c r="X841" i="26"/>
  <c r="X840" i="26"/>
  <c r="X839" i="26"/>
  <c r="X838" i="26"/>
  <c r="X837" i="26"/>
  <c r="X836" i="26"/>
  <c r="X835" i="26"/>
  <c r="X834" i="26"/>
  <c r="U853" i="26"/>
  <c r="U852" i="26"/>
  <c r="U851" i="26"/>
  <c r="U850" i="26"/>
  <c r="U849" i="26"/>
  <c r="U848" i="26"/>
  <c r="U847" i="26"/>
  <c r="U846" i="26"/>
  <c r="U845" i="26"/>
  <c r="U844" i="26"/>
  <c r="U843" i="26"/>
  <c r="U842" i="26"/>
  <c r="U841" i="26"/>
  <c r="U840" i="26"/>
  <c r="U839" i="26"/>
  <c r="U838" i="26"/>
  <c r="U837" i="26"/>
  <c r="U836" i="26"/>
  <c r="U835" i="26"/>
  <c r="U834" i="26"/>
  <c r="R853" i="26"/>
  <c r="R852" i="26"/>
  <c r="R851" i="26"/>
  <c r="R850" i="26"/>
  <c r="R849" i="26"/>
  <c r="R848" i="26"/>
  <c r="R847" i="26"/>
  <c r="R846" i="26"/>
  <c r="R845" i="26"/>
  <c r="R844" i="26"/>
  <c r="R843" i="26"/>
  <c r="R842" i="26"/>
  <c r="R841" i="26"/>
  <c r="R840" i="26"/>
  <c r="R839" i="26"/>
  <c r="R838" i="26"/>
  <c r="R837" i="26"/>
  <c r="R836" i="26"/>
  <c r="R835" i="26"/>
  <c r="R834" i="26"/>
  <c r="AA828" i="26"/>
  <c r="AA827" i="26"/>
  <c r="AA826" i="26"/>
  <c r="AA825" i="26"/>
  <c r="AA824" i="26"/>
  <c r="AA823" i="26"/>
  <c r="AA822" i="26"/>
  <c r="AA821" i="26"/>
  <c r="AA820" i="26"/>
  <c r="AA819" i="26"/>
  <c r="AA818" i="26"/>
  <c r="AA817" i="26"/>
  <c r="AA816" i="26"/>
  <c r="X828" i="26"/>
  <c r="X827" i="26"/>
  <c r="X826" i="26"/>
  <c r="X825" i="26"/>
  <c r="X824" i="26"/>
  <c r="X823" i="26"/>
  <c r="X822" i="26"/>
  <c r="X821" i="26"/>
  <c r="X820" i="26"/>
  <c r="X819" i="26"/>
  <c r="X818" i="26"/>
  <c r="X817" i="26"/>
  <c r="X816" i="26"/>
  <c r="U828" i="26"/>
  <c r="U827" i="26"/>
  <c r="U826" i="26"/>
  <c r="U825" i="26"/>
  <c r="U824" i="26"/>
  <c r="U823" i="26"/>
  <c r="U822" i="26"/>
  <c r="U821" i="26"/>
  <c r="U820" i="26"/>
  <c r="U819" i="26"/>
  <c r="U818" i="26"/>
  <c r="U817" i="26"/>
  <c r="U816" i="26"/>
  <c r="R828" i="26"/>
  <c r="R827" i="26"/>
  <c r="R826" i="26"/>
  <c r="R825" i="26"/>
  <c r="R824" i="26"/>
  <c r="R823" i="26"/>
  <c r="R822" i="26"/>
  <c r="R821" i="26"/>
  <c r="R820" i="26"/>
  <c r="R819" i="26"/>
  <c r="R818" i="26"/>
  <c r="R817" i="26"/>
  <c r="R816" i="26"/>
  <c r="AA810" i="26"/>
  <c r="AA809" i="26"/>
  <c r="AA808" i="26"/>
  <c r="AA807" i="26"/>
  <c r="AA806" i="26"/>
  <c r="AA805" i="26"/>
  <c r="AA804" i="26"/>
  <c r="AA803" i="26"/>
  <c r="AA802" i="26"/>
  <c r="AA801" i="26"/>
  <c r="X810" i="26"/>
  <c r="X809" i="26"/>
  <c r="X808" i="26"/>
  <c r="X807" i="26"/>
  <c r="X806" i="26"/>
  <c r="X805" i="26"/>
  <c r="X804" i="26"/>
  <c r="X803" i="26"/>
  <c r="X802" i="26"/>
  <c r="X801" i="26"/>
  <c r="U810" i="26"/>
  <c r="U809" i="26"/>
  <c r="U808" i="26"/>
  <c r="U807" i="26"/>
  <c r="U806" i="26"/>
  <c r="U805" i="26"/>
  <c r="U804" i="26"/>
  <c r="U803" i="26"/>
  <c r="U802" i="26"/>
  <c r="U801" i="26"/>
  <c r="R810" i="26"/>
  <c r="R809" i="26"/>
  <c r="R808" i="26"/>
  <c r="R807" i="26"/>
  <c r="R806" i="26"/>
  <c r="R805" i="26"/>
  <c r="R804" i="26"/>
  <c r="R803" i="26"/>
  <c r="R802" i="26"/>
  <c r="R801" i="26"/>
  <c r="AA795" i="26"/>
  <c r="AA794" i="26"/>
  <c r="AA793" i="26"/>
  <c r="AA792" i="26"/>
  <c r="AA791" i="26"/>
  <c r="AA790" i="26"/>
  <c r="AA789" i="26"/>
  <c r="AA788" i="26"/>
  <c r="AA787" i="26"/>
  <c r="AA786" i="26"/>
  <c r="X795" i="26"/>
  <c r="X794" i="26"/>
  <c r="X793" i="26"/>
  <c r="X792" i="26"/>
  <c r="X791" i="26"/>
  <c r="X790" i="26"/>
  <c r="X789" i="26"/>
  <c r="X788" i="26"/>
  <c r="X787" i="26"/>
  <c r="X786" i="26"/>
  <c r="U795" i="26"/>
  <c r="U794" i="26"/>
  <c r="U793" i="26"/>
  <c r="U792" i="26"/>
  <c r="U791" i="26"/>
  <c r="U790" i="26"/>
  <c r="U789" i="26"/>
  <c r="U788" i="26"/>
  <c r="U787" i="26"/>
  <c r="U786" i="26"/>
  <c r="R795" i="26"/>
  <c r="R794" i="26"/>
  <c r="R793" i="26"/>
  <c r="R792" i="26"/>
  <c r="R791" i="26"/>
  <c r="R790" i="26"/>
  <c r="R789" i="26"/>
  <c r="R788" i="26"/>
  <c r="R787" i="26"/>
  <c r="R786" i="26"/>
  <c r="AA780" i="26"/>
  <c r="AA779" i="26"/>
  <c r="AA778" i="26"/>
  <c r="AA777" i="26"/>
  <c r="AA776" i="26"/>
  <c r="AA775" i="26"/>
  <c r="AA774" i="26"/>
  <c r="AA773" i="26"/>
  <c r="AA772" i="26"/>
  <c r="AA771" i="26"/>
  <c r="AA770" i="26"/>
  <c r="AA769" i="26"/>
  <c r="AA768" i="26"/>
  <c r="AA767" i="26"/>
  <c r="AA766" i="26"/>
  <c r="AA765" i="26"/>
  <c r="AA764" i="26"/>
  <c r="AA763" i="26"/>
  <c r="AA762" i="26"/>
  <c r="AA761" i="26"/>
  <c r="AA760" i="26"/>
  <c r="X761" i="26"/>
  <c r="X762" i="26"/>
  <c r="X763" i="26"/>
  <c r="X764" i="26"/>
  <c r="X765" i="26"/>
  <c r="X766" i="26"/>
  <c r="X767" i="26"/>
  <c r="X768" i="26"/>
  <c r="X769" i="26"/>
  <c r="X770" i="26"/>
  <c r="X771" i="26"/>
  <c r="X772" i="26"/>
  <c r="X773" i="26"/>
  <c r="X774" i="26"/>
  <c r="X775" i="26"/>
  <c r="X776" i="26"/>
  <c r="X777" i="26"/>
  <c r="X778" i="26"/>
  <c r="X779" i="26"/>
  <c r="X780" i="26"/>
  <c r="X760" i="26"/>
  <c r="U780" i="26"/>
  <c r="U779" i="26"/>
  <c r="U778" i="26"/>
  <c r="U777" i="26"/>
  <c r="U776" i="26"/>
  <c r="U775" i="26"/>
  <c r="U774" i="26"/>
  <c r="U773" i="26"/>
  <c r="U772" i="26"/>
  <c r="U771" i="26"/>
  <c r="U770" i="26"/>
  <c r="U769" i="26"/>
  <c r="U768" i="26"/>
  <c r="U767" i="26"/>
  <c r="U766" i="26"/>
  <c r="U765" i="26"/>
  <c r="U764" i="26"/>
  <c r="U763" i="26"/>
  <c r="U762" i="26"/>
  <c r="U761" i="26"/>
  <c r="U760" i="26"/>
  <c r="R780" i="26"/>
  <c r="R779" i="26"/>
  <c r="R778" i="26"/>
  <c r="R777" i="26"/>
  <c r="R776" i="26"/>
  <c r="R775" i="26"/>
  <c r="R774" i="26"/>
  <c r="R773" i="26"/>
  <c r="R772" i="26"/>
  <c r="R771" i="26"/>
  <c r="R770" i="26"/>
  <c r="R769" i="26"/>
  <c r="R768" i="26"/>
  <c r="R767" i="26"/>
  <c r="R766" i="26"/>
  <c r="R765" i="26"/>
  <c r="R764" i="26"/>
  <c r="R763" i="26"/>
  <c r="R762" i="26"/>
  <c r="R761" i="26"/>
  <c r="R760" i="26"/>
  <c r="K143" i="26"/>
  <c r="L143" i="26" s="1"/>
  <c r="N143" i="26" s="1"/>
  <c r="K142" i="26"/>
  <c r="L142" i="26" s="1"/>
  <c r="N142" i="26" s="1"/>
  <c r="K141" i="26"/>
  <c r="L141" i="26" s="1"/>
  <c r="N141" i="26" s="1"/>
  <c r="K140" i="26"/>
  <c r="L140" i="26" s="1"/>
  <c r="N140" i="26" s="1"/>
  <c r="K139" i="26"/>
  <c r="L139" i="26" s="1"/>
  <c r="N139" i="26" s="1"/>
  <c r="K138" i="26"/>
  <c r="L138" i="26" s="1"/>
  <c r="N138" i="26" s="1"/>
  <c r="K137" i="26"/>
  <c r="L137" i="26" s="1"/>
  <c r="N137" i="26" s="1"/>
  <c r="K136" i="26"/>
  <c r="L136" i="26" s="1"/>
  <c r="N136" i="26" s="1"/>
  <c r="K135" i="26"/>
  <c r="L135" i="26" s="1"/>
  <c r="N135" i="26" s="1"/>
  <c r="K134" i="26"/>
  <c r="L134" i="26" s="1"/>
  <c r="N134" i="26" s="1"/>
  <c r="K133" i="26"/>
  <c r="L133" i="26" s="1"/>
  <c r="N133" i="26" s="1"/>
  <c r="K132" i="26"/>
  <c r="L132" i="26" s="1"/>
  <c r="N132" i="26" s="1"/>
  <c r="K673" i="14"/>
  <c r="L673" i="14" s="1"/>
  <c r="N673" i="14" s="1"/>
  <c r="K872" i="26"/>
  <c r="L872" i="26" s="1"/>
  <c r="N872" i="26" s="1"/>
  <c r="K684" i="26"/>
  <c r="L684" i="26" s="1"/>
  <c r="N684" i="26" s="1"/>
  <c r="K740" i="26"/>
  <c r="L740" i="26" s="1"/>
  <c r="N740" i="26" s="1"/>
  <c r="K710" i="26"/>
  <c r="L710" i="26" s="1"/>
  <c r="N710" i="26" s="1"/>
  <c r="U905" i="26" l="1"/>
  <c r="J50" i="24" s="1"/>
  <c r="AA916" i="14"/>
  <c r="C52" i="24" s="1"/>
  <c r="U916" i="14"/>
  <c r="C50" i="24" s="1"/>
  <c r="R916" i="14"/>
  <c r="C49" i="24" s="1"/>
  <c r="X916" i="14"/>
  <c r="C51" i="24" s="1"/>
  <c r="R905" i="26"/>
  <c r="J49" i="24" s="1"/>
  <c r="AA905" i="26"/>
  <c r="J52" i="24" s="1"/>
  <c r="X905" i="26"/>
  <c r="J51" i="24" s="1"/>
  <c r="K881" i="26"/>
  <c r="L881" i="26" s="1"/>
  <c r="N881" i="26" s="1"/>
  <c r="K880" i="26"/>
  <c r="L880" i="26" s="1"/>
  <c r="N880" i="26" s="1"/>
  <c r="K442" i="26"/>
  <c r="L442" i="26" s="1"/>
  <c r="N442" i="26" s="1"/>
  <c r="K484" i="26"/>
  <c r="L484" i="26" s="1"/>
  <c r="N484" i="26" s="1"/>
  <c r="K318" i="26"/>
  <c r="L318" i="26" s="1"/>
  <c r="N318" i="26" s="1"/>
  <c r="K273" i="26"/>
  <c r="L273" i="26" s="1"/>
  <c r="N273" i="26" s="1"/>
  <c r="K822" i="26"/>
  <c r="L822" i="26" s="1"/>
  <c r="K823" i="26"/>
  <c r="L823" i="26" s="1"/>
  <c r="N823" i="26" s="1"/>
  <c r="K665" i="26"/>
  <c r="L665" i="26" s="1"/>
  <c r="N665" i="26" s="1"/>
  <c r="K664" i="26"/>
  <c r="L664" i="26" s="1"/>
  <c r="N664" i="26" s="1"/>
  <c r="K853" i="26"/>
  <c r="L853" i="26" s="1"/>
  <c r="N853" i="26" s="1"/>
  <c r="K852" i="26"/>
  <c r="L852" i="26" s="1"/>
  <c r="N852" i="26" s="1"/>
  <c r="K851" i="26"/>
  <c r="L851" i="26" s="1"/>
  <c r="N851" i="26" s="1"/>
  <c r="K850" i="26"/>
  <c r="L850" i="26" s="1"/>
  <c r="N850" i="26" s="1"/>
  <c r="K849" i="26"/>
  <c r="L849" i="26" s="1"/>
  <c r="N849" i="26" s="1"/>
  <c r="N822" i="26" l="1"/>
  <c r="K754" i="26"/>
  <c r="L754" i="26" s="1"/>
  <c r="N754" i="26" s="1"/>
  <c r="K753" i="26"/>
  <c r="L753" i="26" s="1"/>
  <c r="N753" i="26" s="1"/>
  <c r="K752" i="26"/>
  <c r="L752" i="26" s="1"/>
  <c r="N752" i="26" s="1"/>
  <c r="K751" i="26"/>
  <c r="L751" i="26" s="1"/>
  <c r="N751" i="26" s="1"/>
  <c r="K750" i="26"/>
  <c r="L750" i="26" s="1"/>
  <c r="N750" i="26" s="1"/>
  <c r="K723" i="26"/>
  <c r="L723" i="26" s="1"/>
  <c r="N723" i="26" s="1"/>
  <c r="K722" i="26"/>
  <c r="L722" i="26" s="1"/>
  <c r="N722" i="26" s="1"/>
  <c r="K721" i="26"/>
  <c r="L721" i="26" s="1"/>
  <c r="N721" i="26" s="1"/>
  <c r="K720" i="26"/>
  <c r="L720" i="26" s="1"/>
  <c r="N720" i="26" s="1"/>
  <c r="K719" i="26"/>
  <c r="L719" i="26" s="1"/>
  <c r="N719" i="26" s="1"/>
  <c r="K699" i="26"/>
  <c r="L699" i="26" s="1"/>
  <c r="N699" i="26" s="1"/>
  <c r="K698" i="26"/>
  <c r="L698" i="26" s="1"/>
  <c r="N698" i="26" s="1"/>
  <c r="K697" i="26"/>
  <c r="L697" i="26" s="1"/>
  <c r="N697" i="26" s="1"/>
  <c r="K696" i="26"/>
  <c r="L696" i="26" s="1"/>
  <c r="N696" i="26" s="1"/>
  <c r="K695" i="26"/>
  <c r="L695" i="26" s="1"/>
  <c r="N695" i="26" s="1"/>
  <c r="K692" i="26"/>
  <c r="L692" i="26" s="1"/>
  <c r="N692" i="26" s="1"/>
  <c r="K691" i="26"/>
  <c r="L691" i="26" s="1"/>
  <c r="K353" i="26"/>
  <c r="L353" i="26" s="1"/>
  <c r="N353" i="26" s="1"/>
  <c r="K354" i="26"/>
  <c r="L354" i="26" s="1"/>
  <c r="N354" i="26" s="1"/>
  <c r="K338" i="26"/>
  <c r="L338" i="26" s="1"/>
  <c r="N338" i="26" s="1"/>
  <c r="K337" i="26"/>
  <c r="L337" i="26" s="1"/>
  <c r="N337" i="26" s="1"/>
  <c r="K336" i="26"/>
  <c r="L336" i="26" s="1"/>
  <c r="N336" i="26" s="1"/>
  <c r="K335" i="26"/>
  <c r="L335" i="26" s="1"/>
  <c r="N335" i="26" s="1"/>
  <c r="K334" i="26"/>
  <c r="L334" i="26" s="1"/>
  <c r="N334" i="26" s="1"/>
  <c r="K333" i="26"/>
  <c r="L333" i="26" s="1"/>
  <c r="N333" i="26" s="1"/>
  <c r="K332" i="26"/>
  <c r="L332" i="26" s="1"/>
  <c r="N332" i="26" s="1"/>
  <c r="K331" i="26"/>
  <c r="L331" i="26" s="1"/>
  <c r="N331" i="26" s="1"/>
  <c r="K330" i="26"/>
  <c r="L330" i="26" s="1"/>
  <c r="N330" i="26" s="1"/>
  <c r="K329" i="26"/>
  <c r="L329" i="26" s="1"/>
  <c r="N329" i="26" s="1"/>
  <c r="K328" i="26"/>
  <c r="L328" i="26" s="1"/>
  <c r="N328" i="26" s="1"/>
  <c r="K327" i="26"/>
  <c r="L327" i="26" s="1"/>
  <c r="N327" i="26" s="1"/>
  <c r="K326" i="26"/>
  <c r="L326" i="26" s="1"/>
  <c r="K358" i="26"/>
  <c r="L358" i="26" s="1"/>
  <c r="N358" i="26" s="1"/>
  <c r="K359" i="26"/>
  <c r="L359" i="26" s="1"/>
  <c r="N359" i="26" s="1"/>
  <c r="K357" i="26"/>
  <c r="L357" i="26" s="1"/>
  <c r="N357" i="26" s="1"/>
  <c r="K356" i="26"/>
  <c r="L356" i="26" s="1"/>
  <c r="N356" i="26" s="1"/>
  <c r="K355" i="26"/>
  <c r="L355" i="26" s="1"/>
  <c r="N355" i="26" s="1"/>
  <c r="K698" i="14"/>
  <c r="L698" i="14" s="1"/>
  <c r="N698" i="14" s="1"/>
  <c r="K697" i="14"/>
  <c r="L697" i="14" s="1"/>
  <c r="N697" i="14" s="1"/>
  <c r="K603" i="14"/>
  <c r="L603" i="14" s="1"/>
  <c r="N603" i="14" s="1"/>
  <c r="K264" i="14"/>
  <c r="L264" i="14" s="1"/>
  <c r="N264" i="14" s="1"/>
  <c r="K903" i="14"/>
  <c r="L903" i="14" s="1"/>
  <c r="N903" i="14" s="1"/>
  <c r="K806" i="14"/>
  <c r="L806" i="14" s="1"/>
  <c r="N806" i="14" s="1"/>
  <c r="K805" i="14"/>
  <c r="L805" i="14" s="1"/>
  <c r="N805" i="14" s="1"/>
  <c r="K804" i="14"/>
  <c r="L804" i="14" s="1"/>
  <c r="N804" i="14" s="1"/>
  <c r="K803" i="14"/>
  <c r="L803" i="14" s="1"/>
  <c r="N803" i="14" s="1"/>
  <c r="K802" i="14"/>
  <c r="L802" i="14" s="1"/>
  <c r="N802" i="14" s="1"/>
  <c r="K801" i="14"/>
  <c r="L801" i="14" s="1"/>
  <c r="N801" i="14" s="1"/>
  <c r="K800" i="14"/>
  <c r="L800" i="14" s="1"/>
  <c r="N800" i="14" s="1"/>
  <c r="K799" i="14"/>
  <c r="L799" i="14" s="1"/>
  <c r="N799" i="14" s="1"/>
  <c r="K798" i="14"/>
  <c r="L798" i="14" s="1"/>
  <c r="N798" i="14" s="1"/>
  <c r="K752" i="14"/>
  <c r="L752" i="14" s="1"/>
  <c r="N752" i="14" s="1"/>
  <c r="K751" i="14"/>
  <c r="L751" i="14" s="1"/>
  <c r="N751" i="14" s="1"/>
  <c r="K750" i="14"/>
  <c r="L750" i="14" s="1"/>
  <c r="N750" i="14" s="1"/>
  <c r="K749" i="14"/>
  <c r="L749" i="14" s="1"/>
  <c r="N749" i="14" s="1"/>
  <c r="K676" i="14"/>
  <c r="L676" i="14" s="1"/>
  <c r="N676" i="14" s="1"/>
  <c r="K610" i="14"/>
  <c r="L610" i="14" s="1"/>
  <c r="N610" i="14" s="1"/>
  <c r="K552" i="14"/>
  <c r="L552" i="14" s="1"/>
  <c r="N552" i="14" s="1"/>
  <c r="K551" i="14"/>
  <c r="L551" i="14" s="1"/>
  <c r="N551" i="14" s="1"/>
  <c r="K550" i="14"/>
  <c r="L550" i="14" s="1"/>
  <c r="N550" i="14" s="1"/>
  <c r="K507" i="14"/>
  <c r="L507" i="14" s="1"/>
  <c r="N507" i="14" s="1"/>
  <c r="K506" i="14"/>
  <c r="L506" i="14" s="1"/>
  <c r="N506" i="14" s="1"/>
  <c r="K505" i="14"/>
  <c r="L505" i="14" s="1"/>
  <c r="N505" i="14" s="1"/>
  <c r="K504" i="14"/>
  <c r="L504" i="14" s="1"/>
  <c r="N504" i="14" s="1"/>
  <c r="K451" i="14"/>
  <c r="L451" i="14" s="1"/>
  <c r="N451" i="14" s="1"/>
  <c r="K450" i="14"/>
  <c r="L450" i="14" s="1"/>
  <c r="N450" i="14" s="1"/>
  <c r="K449" i="14"/>
  <c r="L449" i="14" s="1"/>
  <c r="N449" i="14" s="1"/>
  <c r="K448" i="14"/>
  <c r="L448" i="14" s="1"/>
  <c r="N448" i="14" s="1"/>
  <c r="K447" i="14"/>
  <c r="L447" i="14" s="1"/>
  <c r="N447" i="14" s="1"/>
  <c r="K446" i="14"/>
  <c r="L446" i="14" s="1"/>
  <c r="N446" i="14" s="1"/>
  <c r="K445" i="14"/>
  <c r="L445" i="14" s="1"/>
  <c r="N445" i="14" s="1"/>
  <c r="K375" i="14"/>
  <c r="L375" i="14" s="1"/>
  <c r="N375" i="14" s="1"/>
  <c r="K374" i="14"/>
  <c r="L374" i="14" s="1"/>
  <c r="N374" i="14" s="1"/>
  <c r="K373" i="14"/>
  <c r="L373" i="14" s="1"/>
  <c r="N373" i="14" s="1"/>
  <c r="K372" i="14"/>
  <c r="L372" i="14" s="1"/>
  <c r="N372" i="14" s="1"/>
  <c r="K371" i="14"/>
  <c r="L371" i="14" s="1"/>
  <c r="N371" i="14" s="1"/>
  <c r="K370" i="14"/>
  <c r="L370" i="14" s="1"/>
  <c r="N370" i="14" s="1"/>
  <c r="K326" i="14"/>
  <c r="L326" i="14" s="1"/>
  <c r="N326" i="14" s="1"/>
  <c r="K325" i="14"/>
  <c r="L325" i="14" s="1"/>
  <c r="N325" i="14" s="1"/>
  <c r="K277" i="14"/>
  <c r="L277" i="14" s="1"/>
  <c r="N277" i="14" s="1"/>
  <c r="K276" i="14"/>
  <c r="L276" i="14" s="1"/>
  <c r="N276" i="14" s="1"/>
  <c r="K275" i="14"/>
  <c r="L275" i="14" s="1"/>
  <c r="N275" i="14" s="1"/>
  <c r="K274" i="14"/>
  <c r="L274" i="14" s="1"/>
  <c r="N274" i="14" s="1"/>
  <c r="K273" i="14"/>
  <c r="L273" i="14" s="1"/>
  <c r="N273" i="14" s="1"/>
  <c r="K233" i="14"/>
  <c r="L233" i="14" s="1"/>
  <c r="N233" i="14" s="1"/>
  <c r="K232" i="14"/>
  <c r="L232" i="14" s="1"/>
  <c r="N232" i="14" s="1"/>
  <c r="K231" i="14"/>
  <c r="L231" i="14" s="1"/>
  <c r="N231" i="14" s="1"/>
  <c r="K230" i="14"/>
  <c r="L230" i="14" s="1"/>
  <c r="N230" i="14" s="1"/>
  <c r="K229" i="14"/>
  <c r="L229" i="14" s="1"/>
  <c r="N229" i="14" s="1"/>
  <c r="K228" i="14"/>
  <c r="L228" i="14" s="1"/>
  <c r="N228" i="14" s="1"/>
  <c r="K154" i="14"/>
  <c r="L154" i="14" s="1"/>
  <c r="N154" i="14" s="1"/>
  <c r="K153" i="14"/>
  <c r="L153" i="14" s="1"/>
  <c r="N153" i="14" s="1"/>
  <c r="K152" i="14"/>
  <c r="L152" i="14" s="1"/>
  <c r="N152" i="14" s="1"/>
  <c r="K151" i="14"/>
  <c r="L151" i="14" s="1"/>
  <c r="N151" i="14" s="1"/>
  <c r="K84" i="14"/>
  <c r="L84" i="14" s="1"/>
  <c r="N84" i="14" s="1"/>
  <c r="K83" i="14"/>
  <c r="L83" i="14" s="1"/>
  <c r="N83" i="14" s="1"/>
  <c r="K82" i="14"/>
  <c r="L82" i="14" s="1"/>
  <c r="N82" i="14" s="1"/>
  <c r="K788" i="26"/>
  <c r="L788" i="26" s="1"/>
  <c r="N788" i="26" s="1"/>
  <c r="K747" i="26"/>
  <c r="L747" i="26" s="1"/>
  <c r="N747" i="26" s="1"/>
  <c r="K847" i="26"/>
  <c r="L847" i="26" s="1"/>
  <c r="N847" i="26" s="1"/>
  <c r="K690" i="26"/>
  <c r="L690" i="26" s="1"/>
  <c r="N690" i="26" s="1"/>
  <c r="K717" i="26"/>
  <c r="L717" i="26" s="1"/>
  <c r="N717" i="26" s="1"/>
  <c r="K716" i="26"/>
  <c r="L716" i="26" s="1"/>
  <c r="N716" i="26" s="1"/>
  <c r="K629" i="26"/>
  <c r="L629" i="26" s="1"/>
  <c r="N629" i="26" s="1"/>
  <c r="K628" i="26"/>
  <c r="L628" i="26" s="1"/>
  <c r="N628" i="26" s="1"/>
  <c r="K627" i="26"/>
  <c r="L627" i="26" s="1"/>
  <c r="N627" i="26" s="1"/>
  <c r="K626" i="26"/>
  <c r="L626" i="26" s="1"/>
  <c r="N626" i="26" s="1"/>
  <c r="K567" i="26"/>
  <c r="L567" i="26" s="1"/>
  <c r="N567" i="26" s="1"/>
  <c r="K566" i="26"/>
  <c r="L566" i="26" s="1"/>
  <c r="N566" i="26" s="1"/>
  <c r="K439" i="26"/>
  <c r="L439" i="26" s="1"/>
  <c r="N439" i="26" s="1"/>
  <c r="K351" i="26"/>
  <c r="L351" i="26" s="1"/>
  <c r="N351" i="26" s="1"/>
  <c r="K350" i="26"/>
  <c r="L350" i="26" s="1"/>
  <c r="N350" i="26" s="1"/>
  <c r="K256" i="26"/>
  <c r="K257" i="26"/>
  <c r="K258" i="26"/>
  <c r="K259" i="26"/>
  <c r="K260" i="26"/>
  <c r="K261" i="26"/>
  <c r="K262" i="26"/>
  <c r="K263" i="26"/>
  <c r="K219" i="26"/>
  <c r="L219" i="26" s="1"/>
  <c r="N219" i="26" s="1"/>
  <c r="K131" i="26"/>
  <c r="L131" i="26" s="1"/>
  <c r="N131" i="26" s="1"/>
  <c r="K130" i="26"/>
  <c r="L130" i="26" s="1"/>
  <c r="N130" i="26" s="1"/>
  <c r="K129" i="26"/>
  <c r="L129" i="26" s="1"/>
  <c r="N129" i="26" s="1"/>
  <c r="K128" i="26"/>
  <c r="L128" i="26" s="1"/>
  <c r="N128" i="26" s="1"/>
  <c r="K127" i="26"/>
  <c r="L127" i="26" s="1"/>
  <c r="N127" i="26" s="1"/>
  <c r="K126" i="26"/>
  <c r="L126" i="26" s="1"/>
  <c r="N126" i="26" s="1"/>
  <c r="K125" i="26"/>
  <c r="L125" i="26" s="1"/>
  <c r="N125" i="26" s="1"/>
  <c r="K57" i="26"/>
  <c r="L57" i="26" s="1"/>
  <c r="N57" i="26" s="1"/>
  <c r="K58" i="26"/>
  <c r="L58" i="26" s="1"/>
  <c r="N58" i="26" s="1"/>
  <c r="K59" i="26"/>
  <c r="L59" i="26" s="1"/>
  <c r="N59" i="26" s="1"/>
  <c r="K60" i="26"/>
  <c r="L60" i="26" s="1"/>
  <c r="N60" i="26" s="1"/>
  <c r="N691" i="26" l="1"/>
  <c r="N326" i="26"/>
  <c r="K336" i="14"/>
  <c r="L336" i="14" s="1"/>
  <c r="N336" i="14" s="1"/>
  <c r="K786" i="26" l="1"/>
  <c r="L786" i="26" s="1"/>
  <c r="K787" i="26"/>
  <c r="L787" i="26" s="1"/>
  <c r="N787" i="26" s="1"/>
  <c r="K792" i="26"/>
  <c r="L792" i="26" s="1"/>
  <c r="N792" i="26" s="1"/>
  <c r="K765" i="26"/>
  <c r="L765" i="26" s="1"/>
  <c r="N765" i="26" s="1"/>
  <c r="K766" i="26"/>
  <c r="L766" i="26" s="1"/>
  <c r="N766" i="26" s="1"/>
  <c r="K777" i="26"/>
  <c r="L777" i="26" s="1"/>
  <c r="N777" i="26" s="1"/>
  <c r="K530" i="26"/>
  <c r="L530" i="26" s="1"/>
  <c r="N530" i="26" s="1"/>
  <c r="K522" i="26"/>
  <c r="L522" i="26" s="1"/>
  <c r="N522" i="26" s="1"/>
  <c r="K523" i="26"/>
  <c r="L523" i="26" s="1"/>
  <c r="N523" i="26" s="1"/>
  <c r="K497" i="14"/>
  <c r="L497" i="14" s="1"/>
  <c r="N497" i="14" s="1"/>
  <c r="K496" i="14"/>
  <c r="L496" i="14" s="1"/>
  <c r="N496" i="14" s="1"/>
  <c r="K896" i="26"/>
  <c r="L896" i="26" s="1"/>
  <c r="N896" i="26" s="1"/>
  <c r="K807" i="26"/>
  <c r="L807" i="26" s="1"/>
  <c r="N807" i="26" s="1"/>
  <c r="K666" i="26"/>
  <c r="L666" i="26" s="1"/>
  <c r="N666" i="26" s="1"/>
  <c r="K650" i="26"/>
  <c r="L650" i="26" s="1"/>
  <c r="N650" i="26" s="1"/>
  <c r="K634" i="26"/>
  <c r="L634" i="26" s="1"/>
  <c r="N634" i="26" s="1"/>
  <c r="K612" i="26"/>
  <c r="L612" i="26" s="1"/>
  <c r="N612" i="26" s="1"/>
  <c r="K592" i="26"/>
  <c r="L592" i="26" s="1"/>
  <c r="N592" i="26" s="1"/>
  <c r="K579" i="26"/>
  <c r="L579" i="26" s="1"/>
  <c r="N579" i="26" s="1"/>
  <c r="K569" i="26"/>
  <c r="L569" i="26" s="1"/>
  <c r="N569" i="26" s="1"/>
  <c r="K544" i="26"/>
  <c r="L544" i="26" s="1"/>
  <c r="N544" i="26" s="1"/>
  <c r="K503" i="26"/>
  <c r="L503" i="26" s="1"/>
  <c r="N503" i="26" s="1"/>
  <c r="K446" i="26"/>
  <c r="L446" i="26" s="1"/>
  <c r="N446" i="26" s="1"/>
  <c r="K401" i="26"/>
  <c r="L401" i="26" s="1"/>
  <c r="N401" i="26" s="1"/>
  <c r="K316" i="26"/>
  <c r="L316" i="26" s="1"/>
  <c r="N316" i="26" s="1"/>
  <c r="K283" i="26"/>
  <c r="L283" i="26" s="1"/>
  <c r="N283" i="26" s="1"/>
  <c r="K271" i="26"/>
  <c r="L271" i="26" s="1"/>
  <c r="N271" i="26" s="1"/>
  <c r="K231" i="26"/>
  <c r="L231" i="26" s="1"/>
  <c r="N231" i="26" s="1"/>
  <c r="K163" i="26"/>
  <c r="L163" i="26" s="1"/>
  <c r="N163" i="26" s="1"/>
  <c r="K75" i="26"/>
  <c r="L75" i="26" s="1"/>
  <c r="N75" i="26" s="1"/>
  <c r="K285" i="14"/>
  <c r="L285" i="14" s="1"/>
  <c r="N285" i="14" s="1"/>
  <c r="K899" i="26"/>
  <c r="L899" i="26" s="1"/>
  <c r="N899" i="26" s="1"/>
  <c r="K898" i="26"/>
  <c r="L898" i="26" s="1"/>
  <c r="N898" i="26" s="1"/>
  <c r="K828" i="26"/>
  <c r="L828" i="26" s="1"/>
  <c r="N828" i="26" s="1"/>
  <c r="K827" i="26"/>
  <c r="L827" i="26" s="1"/>
  <c r="N827" i="26" s="1"/>
  <c r="K810" i="26"/>
  <c r="L810" i="26" s="1"/>
  <c r="N810" i="26" s="1"/>
  <c r="K809" i="26"/>
  <c r="L809" i="26" s="1"/>
  <c r="N809" i="26" s="1"/>
  <c r="K795" i="26"/>
  <c r="L795" i="26" s="1"/>
  <c r="N795" i="26" s="1"/>
  <c r="K794" i="26"/>
  <c r="L794" i="26" s="1"/>
  <c r="N794" i="26" s="1"/>
  <c r="K780" i="26"/>
  <c r="L780" i="26" s="1"/>
  <c r="N780" i="26" s="1"/>
  <c r="K779" i="26"/>
  <c r="L779" i="26" s="1"/>
  <c r="N779" i="26" s="1"/>
  <c r="K670" i="26"/>
  <c r="L670" i="26" s="1"/>
  <c r="N670" i="26" s="1"/>
  <c r="K669" i="26"/>
  <c r="L669" i="26" s="1"/>
  <c r="N669" i="26" s="1"/>
  <c r="K653" i="26"/>
  <c r="L653" i="26" s="1"/>
  <c r="N653" i="26" s="1"/>
  <c r="K652" i="26"/>
  <c r="L652" i="26" s="1"/>
  <c r="N652" i="26" s="1"/>
  <c r="K638" i="26"/>
  <c r="L638" i="26" s="1"/>
  <c r="N638" i="26" s="1"/>
  <c r="K637" i="26"/>
  <c r="L637" i="26" s="1"/>
  <c r="N637" i="26" s="1"/>
  <c r="K615" i="26"/>
  <c r="L615" i="26" s="1"/>
  <c r="N615" i="26" s="1"/>
  <c r="K614" i="26"/>
  <c r="L614" i="26" s="1"/>
  <c r="N614" i="26" s="1"/>
  <c r="K598" i="26"/>
  <c r="L598" i="26" s="1"/>
  <c r="N598" i="26" s="1"/>
  <c r="K597" i="26"/>
  <c r="L597" i="26" s="1"/>
  <c r="N597" i="26" s="1"/>
  <c r="K585" i="26"/>
  <c r="L585" i="26" s="1"/>
  <c r="N585" i="26" s="1"/>
  <c r="K584" i="26"/>
  <c r="L584" i="26" s="1"/>
  <c r="N584" i="26" s="1"/>
  <c r="K572" i="26"/>
  <c r="L572" i="26" s="1"/>
  <c r="N572" i="26" s="1"/>
  <c r="K571" i="26"/>
  <c r="L571" i="26" s="1"/>
  <c r="N571" i="26" s="1"/>
  <c r="K549" i="26"/>
  <c r="L549" i="26" s="1"/>
  <c r="N549" i="26" s="1"/>
  <c r="K548" i="26"/>
  <c r="L548" i="26" s="1"/>
  <c r="N548" i="26" s="1"/>
  <c r="K533" i="26"/>
  <c r="L533" i="26" s="1"/>
  <c r="N533" i="26" s="1"/>
  <c r="K532" i="26"/>
  <c r="L532" i="26" s="1"/>
  <c r="N532" i="26" s="1"/>
  <c r="K507" i="26"/>
  <c r="L507" i="26" s="1"/>
  <c r="N507" i="26" s="1"/>
  <c r="K506" i="26"/>
  <c r="L506" i="26" s="1"/>
  <c r="N506" i="26" s="1"/>
  <c r="K449" i="26"/>
  <c r="L449" i="26" s="1"/>
  <c r="N449" i="26" s="1"/>
  <c r="K448" i="26"/>
  <c r="L448" i="26" s="1"/>
  <c r="N448" i="26" s="1"/>
  <c r="K404" i="26"/>
  <c r="L404" i="26" s="1"/>
  <c r="N404" i="26" s="1"/>
  <c r="K403" i="26"/>
  <c r="L403" i="26" s="1"/>
  <c r="N403" i="26" s="1"/>
  <c r="K390" i="26"/>
  <c r="L390" i="26" s="1"/>
  <c r="N390" i="26" s="1"/>
  <c r="K389" i="26"/>
  <c r="L389" i="26" s="1"/>
  <c r="N389" i="26" s="1"/>
  <c r="K373" i="26"/>
  <c r="L373" i="26" s="1"/>
  <c r="N373" i="26" s="1"/>
  <c r="K372" i="26"/>
  <c r="L372" i="26" s="1"/>
  <c r="N372" i="26" s="1"/>
  <c r="K319" i="26"/>
  <c r="L319" i="26" s="1"/>
  <c r="N319" i="26" s="1"/>
  <c r="K317" i="26"/>
  <c r="L317" i="26" s="1"/>
  <c r="N317" i="26" s="1"/>
  <c r="K286" i="26"/>
  <c r="L286" i="26" s="1"/>
  <c r="N286" i="26" s="1"/>
  <c r="K285" i="26"/>
  <c r="L285" i="26" s="1"/>
  <c r="N285" i="26" s="1"/>
  <c r="K274" i="26"/>
  <c r="L274" i="26" s="1"/>
  <c r="N274" i="26" s="1"/>
  <c r="K272" i="26"/>
  <c r="L272" i="26" s="1"/>
  <c r="N272" i="26" s="1"/>
  <c r="K233" i="26"/>
  <c r="L233" i="26" s="1"/>
  <c r="N233" i="26" s="1"/>
  <c r="K232" i="26"/>
  <c r="L232" i="26" s="1"/>
  <c r="N232" i="26" s="1"/>
  <c r="K165" i="26"/>
  <c r="L165" i="26" s="1"/>
  <c r="N165" i="26" s="1"/>
  <c r="K164" i="26"/>
  <c r="L164" i="26" s="1"/>
  <c r="N164" i="26" s="1"/>
  <c r="K12" i="26"/>
  <c r="K51" i="26"/>
  <c r="K52" i="26"/>
  <c r="K53" i="26"/>
  <c r="K54" i="26"/>
  <c r="K55" i="26"/>
  <c r="K56" i="26"/>
  <c r="K13" i="26"/>
  <c r="K14" i="26"/>
  <c r="K15" i="26"/>
  <c r="K16" i="26"/>
  <c r="K17" i="26"/>
  <c r="K18" i="26"/>
  <c r="K72" i="26"/>
  <c r="K73" i="26"/>
  <c r="K74" i="26"/>
  <c r="K61" i="26"/>
  <c r="K62" i="26"/>
  <c r="K63" i="26"/>
  <c r="K64" i="26"/>
  <c r="K65" i="26"/>
  <c r="K66" i="26"/>
  <c r="K67" i="26"/>
  <c r="K68" i="26"/>
  <c r="K69" i="26"/>
  <c r="K70" i="26"/>
  <c r="K71" i="26"/>
  <c r="K27" i="26"/>
  <c r="K28" i="26"/>
  <c r="K29" i="26"/>
  <c r="K30" i="26"/>
  <c r="K31" i="26"/>
  <c r="K32" i="26"/>
  <c r="K33" i="26"/>
  <c r="K34" i="26"/>
  <c r="K35" i="26"/>
  <c r="K36" i="26"/>
  <c r="K37" i="26"/>
  <c r="K38" i="26"/>
  <c r="K39" i="26"/>
  <c r="K40" i="26"/>
  <c r="K41" i="26"/>
  <c r="K42" i="26"/>
  <c r="K43" i="26"/>
  <c r="K44" i="26"/>
  <c r="K45" i="26"/>
  <c r="K46" i="26"/>
  <c r="K47" i="26"/>
  <c r="K48" i="26"/>
  <c r="K49" i="26"/>
  <c r="K50" i="26"/>
  <c r="K19" i="26"/>
  <c r="K20" i="26"/>
  <c r="K21" i="26"/>
  <c r="K22" i="26"/>
  <c r="K23" i="26"/>
  <c r="K24" i="26"/>
  <c r="K25" i="26"/>
  <c r="K26" i="26"/>
  <c r="K76" i="26"/>
  <c r="K77" i="26"/>
  <c r="L77" i="26" s="1"/>
  <c r="N77" i="26" s="1"/>
  <c r="K78" i="26"/>
  <c r="L78" i="26" s="1"/>
  <c r="N78" i="26" s="1"/>
  <c r="K84" i="26"/>
  <c r="K102" i="26"/>
  <c r="K103" i="26"/>
  <c r="K104" i="26"/>
  <c r="K105" i="26"/>
  <c r="K106" i="26"/>
  <c r="K107" i="26"/>
  <c r="K108" i="26"/>
  <c r="K109" i="26"/>
  <c r="K110" i="26"/>
  <c r="K111" i="26"/>
  <c r="K112" i="26"/>
  <c r="K113" i="26"/>
  <c r="K114" i="26"/>
  <c r="K115" i="26"/>
  <c r="K116" i="26"/>
  <c r="K117" i="26"/>
  <c r="K118" i="26"/>
  <c r="K154" i="26"/>
  <c r="K161" i="26"/>
  <c r="K155" i="26"/>
  <c r="K156" i="26"/>
  <c r="K157" i="26"/>
  <c r="K158" i="26"/>
  <c r="K159" i="26"/>
  <c r="K160" i="26"/>
  <c r="K162" i="26"/>
  <c r="K144" i="26"/>
  <c r="K145" i="26"/>
  <c r="K146" i="26"/>
  <c r="K147" i="26"/>
  <c r="K148" i="26"/>
  <c r="K149" i="26"/>
  <c r="K150" i="26"/>
  <c r="K151" i="26"/>
  <c r="K152" i="26"/>
  <c r="K153" i="26"/>
  <c r="K90" i="26"/>
  <c r="K91" i="26"/>
  <c r="K92" i="26"/>
  <c r="K93" i="26"/>
  <c r="K94" i="26"/>
  <c r="K95" i="26"/>
  <c r="K96" i="26"/>
  <c r="K97" i="26"/>
  <c r="K98" i="26"/>
  <c r="K99" i="26"/>
  <c r="K100" i="26"/>
  <c r="K101" i="26"/>
  <c r="K121" i="26"/>
  <c r="K122" i="26"/>
  <c r="K123" i="26"/>
  <c r="K124" i="26"/>
  <c r="K85" i="26"/>
  <c r="K86" i="26"/>
  <c r="K87" i="26"/>
  <c r="K88" i="26"/>
  <c r="K89" i="26"/>
  <c r="K174" i="26"/>
  <c r="K175" i="26"/>
  <c r="K176" i="26"/>
  <c r="K177" i="26"/>
  <c r="K171" i="26"/>
  <c r="K172" i="26"/>
  <c r="K173" i="26"/>
  <c r="K199" i="26"/>
  <c r="K200" i="26"/>
  <c r="K201" i="26"/>
  <c r="K202" i="26"/>
  <c r="K203" i="26"/>
  <c r="K204" i="26"/>
  <c r="K205" i="26"/>
  <c r="K206" i="26"/>
  <c r="K207" i="26"/>
  <c r="K208" i="26"/>
  <c r="K209" i="26"/>
  <c r="K210" i="26"/>
  <c r="K211" i="26"/>
  <c r="K230" i="26"/>
  <c r="K178" i="26"/>
  <c r="K229" i="26"/>
  <c r="K220" i="26"/>
  <c r="K221" i="26"/>
  <c r="K222" i="26"/>
  <c r="K223" i="26"/>
  <c r="K224" i="26"/>
  <c r="K225" i="26"/>
  <c r="K226" i="26"/>
  <c r="K227" i="26"/>
  <c r="K228" i="26"/>
  <c r="K186" i="26"/>
  <c r="K187" i="26"/>
  <c r="K188" i="26"/>
  <c r="K189" i="26"/>
  <c r="K190" i="26"/>
  <c r="K191" i="26"/>
  <c r="K192" i="26"/>
  <c r="K193" i="26"/>
  <c r="K194" i="26"/>
  <c r="K195" i="26"/>
  <c r="K196" i="26"/>
  <c r="K197" i="26"/>
  <c r="K198" i="26"/>
  <c r="K212" i="26"/>
  <c r="K213" i="26"/>
  <c r="K214" i="26"/>
  <c r="K215" i="26"/>
  <c r="K216" i="26"/>
  <c r="K217" i="26"/>
  <c r="K218" i="26"/>
  <c r="K179" i="26"/>
  <c r="K180" i="26"/>
  <c r="K181" i="26"/>
  <c r="K182" i="26"/>
  <c r="K183" i="26"/>
  <c r="K184" i="26"/>
  <c r="K185" i="26"/>
  <c r="K239" i="26"/>
  <c r="K252" i="26"/>
  <c r="K254" i="26"/>
  <c r="K255" i="26"/>
  <c r="K253" i="26"/>
  <c r="K240" i="26"/>
  <c r="K241" i="26"/>
  <c r="K242" i="26"/>
  <c r="K270" i="26"/>
  <c r="K269" i="26"/>
  <c r="K264" i="26"/>
  <c r="K265" i="26"/>
  <c r="K266" i="26"/>
  <c r="K267" i="26"/>
  <c r="K268" i="26"/>
  <c r="K243" i="26"/>
  <c r="K244" i="26"/>
  <c r="K245" i="26"/>
  <c r="K246" i="26"/>
  <c r="K247" i="26"/>
  <c r="K248" i="26"/>
  <c r="K249" i="26"/>
  <c r="K250" i="26"/>
  <c r="K251" i="26"/>
  <c r="K282" i="26"/>
  <c r="K817" i="26"/>
  <c r="K818" i="26"/>
  <c r="K280" i="26"/>
  <c r="K284" i="26"/>
  <c r="K292" i="26"/>
  <c r="K303" i="26"/>
  <c r="K304" i="26"/>
  <c r="K302" i="26"/>
  <c r="K352" i="26"/>
  <c r="K314" i="26"/>
  <c r="K315" i="26"/>
  <c r="K313" i="26"/>
  <c r="K309" i="26"/>
  <c r="K310" i="26"/>
  <c r="K311" i="26"/>
  <c r="K312" i="26"/>
  <c r="K295" i="26"/>
  <c r="K296" i="26"/>
  <c r="K297" i="26"/>
  <c r="K298" i="26"/>
  <c r="K299" i="26"/>
  <c r="K300" i="26"/>
  <c r="K301" i="26"/>
  <c r="K345" i="26"/>
  <c r="K346" i="26"/>
  <c r="K347" i="26"/>
  <c r="K348" i="26"/>
  <c r="K349" i="26"/>
  <c r="K308" i="26"/>
  <c r="K305" i="26"/>
  <c r="K306" i="26"/>
  <c r="K307" i="26"/>
  <c r="K293" i="26"/>
  <c r="K294" i="26"/>
  <c r="K365" i="26"/>
  <c r="K366" i="26"/>
  <c r="K367" i="26"/>
  <c r="K368" i="26"/>
  <c r="K369" i="26"/>
  <c r="K370" i="26"/>
  <c r="K371" i="26"/>
  <c r="K386" i="26"/>
  <c r="K387" i="26"/>
  <c r="K388" i="26"/>
  <c r="K397" i="26"/>
  <c r="K396" i="26"/>
  <c r="K400" i="26"/>
  <c r="K398" i="26"/>
  <c r="K399" i="26"/>
  <c r="K402" i="26"/>
  <c r="K410" i="26"/>
  <c r="K422" i="26"/>
  <c r="K423" i="26"/>
  <c r="K424" i="26"/>
  <c r="K425" i="26"/>
  <c r="K426" i="26"/>
  <c r="K427" i="26"/>
  <c r="K428" i="26"/>
  <c r="K429" i="26"/>
  <c r="K430" i="26"/>
  <c r="K431" i="26"/>
  <c r="K848" i="26"/>
  <c r="K445" i="26"/>
  <c r="K440" i="26"/>
  <c r="K441" i="26"/>
  <c r="K443" i="26"/>
  <c r="K444" i="26"/>
  <c r="K412" i="26"/>
  <c r="K413" i="26"/>
  <c r="K414" i="26"/>
  <c r="K415" i="26"/>
  <c r="K416" i="26"/>
  <c r="K417" i="26"/>
  <c r="K418" i="26"/>
  <c r="K419" i="26"/>
  <c r="K420" i="26"/>
  <c r="K421" i="26"/>
  <c r="K432" i="26"/>
  <c r="K433" i="26"/>
  <c r="K434" i="26"/>
  <c r="K435" i="26"/>
  <c r="K436" i="26"/>
  <c r="K437" i="26"/>
  <c r="K438" i="26"/>
  <c r="K411" i="26"/>
  <c r="K447" i="26"/>
  <c r="K455" i="26"/>
  <c r="K456" i="26"/>
  <c r="K478" i="26"/>
  <c r="K479" i="26"/>
  <c r="K480" i="26"/>
  <c r="K481" i="26"/>
  <c r="K482" i="26"/>
  <c r="K483" i="26"/>
  <c r="K485" i="26"/>
  <c r="K486" i="26"/>
  <c r="K497" i="26"/>
  <c r="K498" i="26"/>
  <c r="K499" i="26"/>
  <c r="K500" i="26"/>
  <c r="K501" i="26"/>
  <c r="K502" i="26"/>
  <c r="K490" i="26"/>
  <c r="K491" i="26"/>
  <c r="K492" i="26"/>
  <c r="K493" i="26"/>
  <c r="K494" i="26"/>
  <c r="K495" i="26"/>
  <c r="K496" i="26"/>
  <c r="K461" i="26"/>
  <c r="K462" i="26"/>
  <c r="K463" i="26"/>
  <c r="K464" i="26"/>
  <c r="K465" i="26"/>
  <c r="K466" i="26"/>
  <c r="K467" i="26"/>
  <c r="K468" i="26"/>
  <c r="K469" i="26"/>
  <c r="K470" i="26"/>
  <c r="K471" i="26"/>
  <c r="K472" i="26"/>
  <c r="K473" i="26"/>
  <c r="K474" i="26"/>
  <c r="K475" i="26"/>
  <c r="K476" i="26"/>
  <c r="K477" i="26"/>
  <c r="K487" i="26"/>
  <c r="K488" i="26"/>
  <c r="K489" i="26"/>
  <c r="K457" i="26"/>
  <c r="K458" i="26"/>
  <c r="K459" i="26"/>
  <c r="K460" i="26"/>
  <c r="K504" i="26"/>
  <c r="K505" i="26"/>
  <c r="K520" i="26"/>
  <c r="K521" i="26"/>
  <c r="K524" i="26"/>
  <c r="K529" i="26"/>
  <c r="K528" i="26"/>
  <c r="K519" i="26"/>
  <c r="K525" i="26"/>
  <c r="K526" i="26"/>
  <c r="K527" i="26"/>
  <c r="K518" i="26"/>
  <c r="K513" i="26"/>
  <c r="K514" i="26"/>
  <c r="K515" i="26"/>
  <c r="K516" i="26"/>
  <c r="K517" i="26"/>
  <c r="K531" i="26"/>
  <c r="K539" i="26"/>
  <c r="K540" i="26"/>
  <c r="K545" i="26"/>
  <c r="K546" i="26"/>
  <c r="K547" i="26"/>
  <c r="K555" i="26"/>
  <c r="K561" i="26"/>
  <c r="K562" i="26"/>
  <c r="K563" i="26"/>
  <c r="K564" i="26"/>
  <c r="K568" i="26"/>
  <c r="K556" i="26"/>
  <c r="K557" i="26"/>
  <c r="K558" i="26"/>
  <c r="K559" i="26"/>
  <c r="K560" i="26"/>
  <c r="K565" i="26"/>
  <c r="K570" i="26"/>
  <c r="K578" i="26"/>
  <c r="K580" i="26"/>
  <c r="K581" i="26"/>
  <c r="K582" i="26"/>
  <c r="K583" i="26"/>
  <c r="K591" i="26"/>
  <c r="K593" i="26"/>
  <c r="K594" i="26"/>
  <c r="K595" i="26"/>
  <c r="K596" i="26"/>
  <c r="K607" i="26"/>
  <c r="K608" i="26"/>
  <c r="K611" i="26"/>
  <c r="K604" i="26"/>
  <c r="K605" i="26"/>
  <c r="K606" i="26"/>
  <c r="K609" i="26"/>
  <c r="K610" i="26"/>
  <c r="K613" i="26"/>
  <c r="K622" i="26"/>
  <c r="K632" i="26"/>
  <c r="K633" i="26"/>
  <c r="K630" i="26"/>
  <c r="K631" i="26"/>
  <c r="K621" i="26"/>
  <c r="K623" i="26"/>
  <c r="K624" i="26"/>
  <c r="K625" i="26"/>
  <c r="K635" i="26"/>
  <c r="K636" i="26"/>
  <c r="K645" i="26"/>
  <c r="K646" i="26"/>
  <c r="K648" i="26"/>
  <c r="K649" i="26"/>
  <c r="K647" i="26"/>
  <c r="K644" i="26"/>
  <c r="K651" i="26"/>
  <c r="K683" i="26"/>
  <c r="K685" i="26"/>
  <c r="K686" i="26"/>
  <c r="K687" i="26"/>
  <c r="K738" i="26"/>
  <c r="K739" i="26"/>
  <c r="K688" i="26"/>
  <c r="K730" i="26"/>
  <c r="K693" i="26"/>
  <c r="K694" i="26"/>
  <c r="K677" i="26"/>
  <c r="K678" i="26"/>
  <c r="K679" i="26"/>
  <c r="K680" i="26"/>
  <c r="K681" i="26"/>
  <c r="K682" i="26"/>
  <c r="K706" i="26"/>
  <c r="K707" i="26"/>
  <c r="K708" i="26"/>
  <c r="K709" i="26"/>
  <c r="K733" i="26"/>
  <c r="K734" i="26"/>
  <c r="K735" i="26"/>
  <c r="K736" i="26"/>
  <c r="K737" i="26"/>
  <c r="K659" i="26"/>
  <c r="K660" i="26"/>
  <c r="K661" i="26"/>
  <c r="K689" i="26"/>
  <c r="K741" i="26"/>
  <c r="K742" i="26"/>
  <c r="K743" i="26"/>
  <c r="K744" i="26"/>
  <c r="K745" i="26"/>
  <c r="K746" i="26"/>
  <c r="K663" i="26"/>
  <c r="K711" i="26"/>
  <c r="K712" i="26"/>
  <c r="K713" i="26"/>
  <c r="K714" i="26"/>
  <c r="K715" i="26"/>
  <c r="K731" i="26"/>
  <c r="K732" i="26"/>
  <c r="K834" i="26"/>
  <c r="K667" i="26"/>
  <c r="K668" i="26"/>
  <c r="K763" i="26"/>
  <c r="K764" i="26"/>
  <c r="K767" i="26"/>
  <c r="K776" i="26"/>
  <c r="K775" i="26"/>
  <c r="K760" i="26"/>
  <c r="K761" i="26"/>
  <c r="K762" i="26"/>
  <c r="K768" i="26"/>
  <c r="K769" i="26"/>
  <c r="K770" i="26"/>
  <c r="K771" i="26"/>
  <c r="K772" i="26"/>
  <c r="K773" i="26"/>
  <c r="K774" i="26"/>
  <c r="K778" i="26"/>
  <c r="K789" i="26"/>
  <c r="K790" i="26"/>
  <c r="K793" i="26"/>
  <c r="L793" i="26" s="1"/>
  <c r="N793" i="26" s="1"/>
  <c r="K803" i="26"/>
  <c r="K805" i="26"/>
  <c r="K806" i="26"/>
  <c r="K802" i="26"/>
  <c r="K804" i="26"/>
  <c r="K808" i="26"/>
  <c r="K824" i="26"/>
  <c r="K825" i="26"/>
  <c r="K826" i="26"/>
  <c r="K791" i="26"/>
  <c r="K325" i="26"/>
  <c r="K801" i="26"/>
  <c r="K676" i="26"/>
  <c r="K344" i="26"/>
  <c r="K705" i="26"/>
  <c r="K816" i="26"/>
  <c r="K729" i="26"/>
  <c r="K859" i="26"/>
  <c r="K860" i="26"/>
  <c r="K861" i="26"/>
  <c r="K862" i="26"/>
  <c r="K863" i="26"/>
  <c r="K380" i="26"/>
  <c r="K381" i="26"/>
  <c r="K382" i="26"/>
  <c r="K868" i="26"/>
  <c r="K846" i="26"/>
  <c r="K542" i="26"/>
  <c r="K541" i="26"/>
  <c r="K819" i="26"/>
  <c r="K820" i="26"/>
  <c r="K821" i="26"/>
  <c r="K281" i="26"/>
  <c r="K869" i="26"/>
  <c r="K870" i="26"/>
  <c r="K871" i="26"/>
  <c r="K662" i="26"/>
  <c r="K882" i="26"/>
  <c r="K883" i="26"/>
  <c r="K884" i="26"/>
  <c r="K885" i="26"/>
  <c r="K886" i="26"/>
  <c r="K887" i="26"/>
  <c r="K888" i="26"/>
  <c r="K889" i="26"/>
  <c r="K890" i="26"/>
  <c r="K891" i="26"/>
  <c r="K892" i="26"/>
  <c r="K893" i="26"/>
  <c r="K718" i="26"/>
  <c r="K748" i="26"/>
  <c r="K879" i="26"/>
  <c r="K384" i="26"/>
  <c r="K385" i="26"/>
  <c r="K749" i="26"/>
  <c r="K543" i="26"/>
  <c r="K864" i="26"/>
  <c r="K865" i="26"/>
  <c r="K379" i="26"/>
  <c r="K866" i="26"/>
  <c r="K835" i="26"/>
  <c r="K836" i="26"/>
  <c r="K837" i="26"/>
  <c r="K838" i="26"/>
  <c r="K839" i="26"/>
  <c r="K840" i="26"/>
  <c r="K841" i="26"/>
  <c r="K842" i="26"/>
  <c r="K843" i="26"/>
  <c r="K867" i="26"/>
  <c r="K844" i="26"/>
  <c r="K845" i="26"/>
  <c r="K873" i="26"/>
  <c r="K874" i="26"/>
  <c r="K875" i="26"/>
  <c r="K876" i="26"/>
  <c r="K877" i="26"/>
  <c r="K383" i="26"/>
  <c r="K878" i="26"/>
  <c r="K910" i="14"/>
  <c r="L910" i="14" s="1"/>
  <c r="N910" i="14" s="1"/>
  <c r="K909" i="14"/>
  <c r="L909" i="14" s="1"/>
  <c r="N909" i="14" s="1"/>
  <c r="K883" i="14"/>
  <c r="L883" i="14" s="1"/>
  <c r="N883" i="14" s="1"/>
  <c r="K882" i="14"/>
  <c r="L882" i="14" s="1"/>
  <c r="N882" i="14" s="1"/>
  <c r="K858" i="14"/>
  <c r="L858" i="14" s="1"/>
  <c r="N858" i="14" s="1"/>
  <c r="K857" i="14"/>
  <c r="L857" i="14" s="1"/>
  <c r="N857" i="14" s="1"/>
  <c r="K844" i="14"/>
  <c r="L844" i="14" s="1"/>
  <c r="N844" i="14" s="1"/>
  <c r="K843" i="14"/>
  <c r="L843" i="14" s="1"/>
  <c r="N843" i="14" s="1"/>
  <c r="K812" i="14"/>
  <c r="L812" i="14" s="1"/>
  <c r="N812" i="14" s="1"/>
  <c r="K811" i="14"/>
  <c r="L811" i="14" s="1"/>
  <c r="N811" i="14" s="1"/>
  <c r="K771" i="14"/>
  <c r="L771" i="14" s="1"/>
  <c r="N771" i="14" s="1"/>
  <c r="K770" i="14"/>
  <c r="L770" i="14" s="1"/>
  <c r="N770" i="14" s="1"/>
  <c r="K712" i="14"/>
  <c r="L712" i="14" s="1"/>
  <c r="N712" i="14" s="1"/>
  <c r="K711" i="14"/>
  <c r="L711" i="14" s="1"/>
  <c r="N711" i="14" s="1"/>
  <c r="K683" i="14"/>
  <c r="L683" i="14" s="1"/>
  <c r="N683" i="14" s="1"/>
  <c r="K682" i="14"/>
  <c r="L682" i="14" s="1"/>
  <c r="N682" i="14" s="1"/>
  <c r="K667" i="14"/>
  <c r="L667" i="14" s="1"/>
  <c r="N667" i="14" s="1"/>
  <c r="K666" i="14"/>
  <c r="L666" i="14" s="1"/>
  <c r="N666" i="14" s="1"/>
  <c r="K646" i="14"/>
  <c r="L646" i="14" s="1"/>
  <c r="N646" i="14" s="1"/>
  <c r="K645" i="14"/>
  <c r="L645" i="14" s="1"/>
  <c r="N645" i="14" s="1"/>
  <c r="K633" i="14"/>
  <c r="L633" i="14" s="1"/>
  <c r="N633" i="14" s="1"/>
  <c r="K632" i="14"/>
  <c r="L632" i="14" s="1"/>
  <c r="N632" i="14" s="1"/>
  <c r="K620" i="14"/>
  <c r="L620" i="14" s="1"/>
  <c r="N620" i="14" s="1"/>
  <c r="K619" i="14"/>
  <c r="L619" i="14" s="1"/>
  <c r="N619" i="14" s="1"/>
  <c r="K586" i="14"/>
  <c r="L586" i="14" s="1"/>
  <c r="N586" i="14" s="1"/>
  <c r="K585" i="14"/>
  <c r="L585" i="14" s="1"/>
  <c r="N585" i="14" s="1"/>
  <c r="K565" i="14"/>
  <c r="L565" i="14" s="1"/>
  <c r="N565" i="14" s="1"/>
  <c r="K564" i="14"/>
  <c r="L564" i="14" s="1"/>
  <c r="N564" i="14" s="1"/>
  <c r="K518" i="14"/>
  <c r="L518" i="14" s="1"/>
  <c r="N518" i="14" s="1"/>
  <c r="K517" i="14"/>
  <c r="L517" i="14" s="1"/>
  <c r="N517" i="14" s="1"/>
  <c r="K470" i="14"/>
  <c r="L470" i="14" s="1"/>
  <c r="N470" i="14" s="1"/>
  <c r="K469" i="14"/>
  <c r="L469" i="14" s="1"/>
  <c r="N469" i="14" s="1"/>
  <c r="K400" i="14"/>
  <c r="L400" i="14" s="1"/>
  <c r="N400" i="14" s="1"/>
  <c r="K399" i="14"/>
  <c r="L399" i="14" s="1"/>
  <c r="N399" i="14" s="1"/>
  <c r="L384" i="14"/>
  <c r="N384" i="14" s="1"/>
  <c r="L383" i="14"/>
  <c r="N383" i="14" s="1"/>
  <c r="K353" i="14"/>
  <c r="L353" i="14" s="1"/>
  <c r="N353" i="14" s="1"/>
  <c r="K352" i="14"/>
  <c r="L352" i="14" s="1"/>
  <c r="N352" i="14" s="1"/>
  <c r="K339" i="14"/>
  <c r="L339" i="14" s="1"/>
  <c r="N339" i="14" s="1"/>
  <c r="K338" i="14"/>
  <c r="L338" i="14" s="1"/>
  <c r="N338" i="14" s="1"/>
  <c r="K301" i="14"/>
  <c r="L301" i="14" s="1"/>
  <c r="N301" i="14" s="1"/>
  <c r="K300" i="14"/>
  <c r="L300" i="14" s="1"/>
  <c r="N300" i="14" s="1"/>
  <c r="K287" i="14"/>
  <c r="L287" i="14" s="1"/>
  <c r="N287" i="14" s="1"/>
  <c r="K286" i="14"/>
  <c r="L286" i="14" s="1"/>
  <c r="N286" i="14" s="1"/>
  <c r="K246" i="14"/>
  <c r="L246" i="14" s="1"/>
  <c r="N246" i="14" s="1"/>
  <c r="K245" i="14"/>
  <c r="L245" i="14" s="1"/>
  <c r="N245" i="14" s="1"/>
  <c r="K187" i="14"/>
  <c r="L187" i="14" s="1"/>
  <c r="N187" i="14" s="1"/>
  <c r="K186" i="14"/>
  <c r="L186" i="14" s="1"/>
  <c r="N186" i="14" s="1"/>
  <c r="K104" i="14"/>
  <c r="L104" i="14" s="1"/>
  <c r="N104" i="14" s="1"/>
  <c r="K103" i="14"/>
  <c r="L103" i="14" s="1"/>
  <c r="N103" i="14" s="1"/>
  <c r="N786" i="26" l="1"/>
  <c r="K665" i="14"/>
  <c r="L665" i="14" s="1"/>
  <c r="N665" i="14" s="1"/>
  <c r="K631" i="14"/>
  <c r="L631" i="14" s="1"/>
  <c r="N631" i="14" s="1"/>
  <c r="N897" i="26"/>
  <c r="L826" i="26"/>
  <c r="N826" i="26" s="1"/>
  <c r="L808" i="26"/>
  <c r="N808" i="26" s="1"/>
  <c r="L778" i="26"/>
  <c r="N778" i="26" s="1"/>
  <c r="L668" i="26"/>
  <c r="N668" i="26" s="1"/>
  <c r="L651" i="26"/>
  <c r="N651" i="26" s="1"/>
  <c r="L636" i="26"/>
  <c r="N636" i="26" s="1"/>
  <c r="L613" i="26"/>
  <c r="N613" i="26" s="1"/>
  <c r="L596" i="26"/>
  <c r="N596" i="26" s="1"/>
  <c r="L583" i="26"/>
  <c r="N583" i="26" s="1"/>
  <c r="L570" i="26"/>
  <c r="N570" i="26" s="1"/>
  <c r="L547" i="26"/>
  <c r="N547" i="26" s="1"/>
  <c r="L531" i="26"/>
  <c r="N531" i="26" s="1"/>
  <c r="L505" i="26"/>
  <c r="N505" i="26" s="1"/>
  <c r="L447" i="26"/>
  <c r="N447" i="26" s="1"/>
  <c r="L402" i="26"/>
  <c r="N402" i="26" s="1"/>
  <c r="L371" i="26"/>
  <c r="N371" i="26" s="1"/>
  <c r="L284" i="26"/>
  <c r="N284" i="26" s="1"/>
  <c r="K908" i="14"/>
  <c r="L908" i="14" s="1"/>
  <c r="N908" i="14" s="1"/>
  <c r="K881" i="14"/>
  <c r="L881" i="14" s="1"/>
  <c r="N881" i="14" s="1"/>
  <c r="K856" i="14"/>
  <c r="L856" i="14" s="1"/>
  <c r="N856" i="14" s="1"/>
  <c r="K842" i="14"/>
  <c r="L842" i="14" s="1"/>
  <c r="N842" i="14" s="1"/>
  <c r="K810" i="14"/>
  <c r="L810" i="14" s="1"/>
  <c r="N810" i="14" s="1"/>
  <c r="K769" i="14"/>
  <c r="L769" i="14" s="1"/>
  <c r="N769" i="14" s="1"/>
  <c r="K710" i="14"/>
  <c r="L710" i="14" s="1"/>
  <c r="N710" i="14" s="1"/>
  <c r="K681" i="14"/>
  <c r="L681" i="14" s="1"/>
  <c r="N681" i="14" s="1"/>
  <c r="K644" i="14"/>
  <c r="L644" i="14" s="1"/>
  <c r="N644" i="14" s="1"/>
  <c r="K618" i="14"/>
  <c r="L618" i="14" s="1"/>
  <c r="N618" i="14" s="1"/>
  <c r="K584" i="14"/>
  <c r="L584" i="14" s="1"/>
  <c r="N584" i="14" s="1"/>
  <c r="K563" i="14"/>
  <c r="L563" i="14" s="1"/>
  <c r="N563" i="14" s="1"/>
  <c r="K516" i="14"/>
  <c r="L516" i="14" s="1"/>
  <c r="N516" i="14" s="1"/>
  <c r="K468" i="14"/>
  <c r="L468" i="14" s="1"/>
  <c r="N468" i="14" s="1"/>
  <c r="K398" i="14"/>
  <c r="L398" i="14" s="1"/>
  <c r="N398" i="14" s="1"/>
  <c r="L382" i="14"/>
  <c r="N382" i="14" s="1"/>
  <c r="K351" i="14"/>
  <c r="L351" i="14" s="1"/>
  <c r="N351" i="14" s="1"/>
  <c r="K337" i="14"/>
  <c r="L337" i="14" s="1"/>
  <c r="N337" i="14" s="1"/>
  <c r="K299" i="14"/>
  <c r="L299" i="14" s="1"/>
  <c r="N299" i="14" s="1"/>
  <c r="K244" i="14"/>
  <c r="L244" i="14" s="1"/>
  <c r="N244" i="14" s="1"/>
  <c r="K185" i="14"/>
  <c r="L185" i="14" s="1"/>
  <c r="N185" i="14" s="1"/>
  <c r="K102" i="14"/>
  <c r="L102" i="14" s="1"/>
  <c r="N102" i="14" s="1"/>
  <c r="L52" i="24" l="1"/>
  <c r="L53" i="24"/>
  <c r="L54" i="24"/>
  <c r="L877" i="26"/>
  <c r="N877" i="26" s="1"/>
  <c r="L876" i="26"/>
  <c r="N876" i="26" s="1"/>
  <c r="L875" i="26"/>
  <c r="N875" i="26" s="1"/>
  <c r="L874" i="26"/>
  <c r="N874" i="26" s="1"/>
  <c r="L873" i="26"/>
  <c r="N873" i="26" s="1"/>
  <c r="L845" i="26"/>
  <c r="N845" i="26" s="1"/>
  <c r="L844" i="26"/>
  <c r="N844" i="26" s="1"/>
  <c r="L867" i="26"/>
  <c r="N867" i="26" s="1"/>
  <c r="L843" i="26"/>
  <c r="N843" i="26" s="1"/>
  <c r="L842" i="26"/>
  <c r="L841" i="26"/>
  <c r="N841" i="26" s="1"/>
  <c r="L840" i="26"/>
  <c r="N840" i="26" s="1"/>
  <c r="L839" i="26"/>
  <c r="N839" i="26" s="1"/>
  <c r="L838" i="26"/>
  <c r="N838" i="26" s="1"/>
  <c r="L837" i="26"/>
  <c r="N837" i="26" s="1"/>
  <c r="L836" i="26"/>
  <c r="N836" i="26" s="1"/>
  <c r="L835" i="26"/>
  <c r="N835" i="26" s="1"/>
  <c r="L866" i="26"/>
  <c r="N866" i="26" s="1"/>
  <c r="L379" i="26"/>
  <c r="L865" i="26"/>
  <c r="N865" i="26" s="1"/>
  <c r="L864" i="26"/>
  <c r="N864" i="26" s="1"/>
  <c r="L543" i="26"/>
  <c r="N543" i="26" s="1"/>
  <c r="L749" i="26"/>
  <c r="N749" i="26" s="1"/>
  <c r="L385" i="26"/>
  <c r="N385" i="26" s="1"/>
  <c r="L384" i="26"/>
  <c r="N384" i="26" s="1"/>
  <c r="L879" i="26"/>
  <c r="N879" i="26" s="1"/>
  <c r="L748" i="26"/>
  <c r="N748" i="26" s="1"/>
  <c r="L718" i="26"/>
  <c r="N718" i="26" s="1"/>
  <c r="L893" i="26"/>
  <c r="N893" i="26" s="1"/>
  <c r="L892" i="26"/>
  <c r="N892" i="26" s="1"/>
  <c r="L891" i="26"/>
  <c r="N891" i="26" s="1"/>
  <c r="L890" i="26"/>
  <c r="N890" i="26" s="1"/>
  <c r="L889" i="26"/>
  <c r="N889" i="26" s="1"/>
  <c r="L888" i="26"/>
  <c r="N888" i="26" s="1"/>
  <c r="L887" i="26"/>
  <c r="N887" i="26" s="1"/>
  <c r="L886" i="26"/>
  <c r="N886" i="26" s="1"/>
  <c r="L885" i="26"/>
  <c r="N885" i="26" s="1"/>
  <c r="L884" i="26"/>
  <c r="N884" i="26" s="1"/>
  <c r="L883" i="26"/>
  <c r="N883" i="26" s="1"/>
  <c r="L882" i="26"/>
  <c r="N882" i="26" s="1"/>
  <c r="L662" i="26"/>
  <c r="N662" i="26" s="1"/>
  <c r="L871" i="26"/>
  <c r="N871" i="26" s="1"/>
  <c r="L870" i="26"/>
  <c r="N870" i="26" s="1"/>
  <c r="L869" i="26"/>
  <c r="N869" i="26" s="1"/>
  <c r="L281" i="26"/>
  <c r="N281" i="26" s="1"/>
  <c r="L821" i="26"/>
  <c r="N821" i="26" s="1"/>
  <c r="L820" i="26"/>
  <c r="N820" i="26" s="1"/>
  <c r="L819" i="26"/>
  <c r="N819" i="26" s="1"/>
  <c r="L541" i="26"/>
  <c r="N541" i="26" s="1"/>
  <c r="L542" i="26"/>
  <c r="N542" i="26" s="1"/>
  <c r="L846" i="26"/>
  <c r="N846" i="26" s="1"/>
  <c r="L868" i="26"/>
  <c r="N868" i="26" s="1"/>
  <c r="L382" i="26"/>
  <c r="N382" i="26" s="1"/>
  <c r="L381" i="26"/>
  <c r="N381" i="26" s="1"/>
  <c r="L380" i="26"/>
  <c r="N380" i="26" s="1"/>
  <c r="L863" i="26"/>
  <c r="N863" i="26" s="1"/>
  <c r="L862" i="26"/>
  <c r="N862" i="26" s="1"/>
  <c r="L861" i="26"/>
  <c r="N861" i="26" s="1"/>
  <c r="L624" i="26"/>
  <c r="N624" i="26" s="1"/>
  <c r="L623" i="26"/>
  <c r="N623" i="26" s="1"/>
  <c r="L621" i="26"/>
  <c r="N621" i="26" s="1"/>
  <c r="L460" i="26"/>
  <c r="N460" i="26" s="1"/>
  <c r="L459" i="26"/>
  <c r="N459" i="26" s="1"/>
  <c r="L458" i="26"/>
  <c r="N458" i="26" s="1"/>
  <c r="L457" i="26"/>
  <c r="N457" i="26" s="1"/>
  <c r="L489" i="26"/>
  <c r="N489" i="26" s="1"/>
  <c r="L488" i="26"/>
  <c r="N488" i="26" s="1"/>
  <c r="L487" i="26"/>
  <c r="N487" i="26" s="1"/>
  <c r="L477" i="26"/>
  <c r="N477" i="26" s="1"/>
  <c r="L476" i="26"/>
  <c r="N476" i="26" s="1"/>
  <c r="L475" i="26"/>
  <c r="N475" i="26" s="1"/>
  <c r="L474" i="26"/>
  <c r="N474" i="26" s="1"/>
  <c r="L473" i="26"/>
  <c r="N473" i="26" s="1"/>
  <c r="L472" i="26"/>
  <c r="N472" i="26" s="1"/>
  <c r="L471" i="26"/>
  <c r="N471" i="26" s="1"/>
  <c r="L470" i="26"/>
  <c r="N470" i="26" s="1"/>
  <c r="L469" i="26"/>
  <c r="N469" i="26" s="1"/>
  <c r="L294" i="26"/>
  <c r="N294" i="26" s="1"/>
  <c r="L293" i="26"/>
  <c r="N293" i="26" s="1"/>
  <c r="L307" i="26"/>
  <c r="N307" i="26" s="1"/>
  <c r="L306" i="26"/>
  <c r="N306" i="26" s="1"/>
  <c r="L305" i="26"/>
  <c r="N305" i="26" s="1"/>
  <c r="L308" i="26"/>
  <c r="N308" i="26" s="1"/>
  <c r="L349" i="26"/>
  <c r="N349" i="26" s="1"/>
  <c r="L348" i="26"/>
  <c r="N348" i="26" s="1"/>
  <c r="L347" i="26"/>
  <c r="N347" i="26" s="1"/>
  <c r="L263" i="26"/>
  <c r="N263" i="26" s="1"/>
  <c r="L262" i="26"/>
  <c r="N262" i="26" s="1"/>
  <c r="L261" i="26"/>
  <c r="N261" i="26" s="1"/>
  <c r="L260" i="26"/>
  <c r="N260" i="26" s="1"/>
  <c r="L259" i="26"/>
  <c r="N259" i="26" s="1"/>
  <c r="L258" i="26"/>
  <c r="N258" i="26" s="1"/>
  <c r="L257" i="26"/>
  <c r="N257" i="26" s="1"/>
  <c r="L256" i="26"/>
  <c r="N256" i="26" s="1"/>
  <c r="L251" i="26"/>
  <c r="N251" i="26" s="1"/>
  <c r="L250" i="26"/>
  <c r="N250" i="26" s="1"/>
  <c r="L249" i="26"/>
  <c r="N249" i="26" s="1"/>
  <c r="L248" i="26"/>
  <c r="N248" i="26" s="1"/>
  <c r="L247" i="26"/>
  <c r="N247" i="26" s="1"/>
  <c r="L246" i="26"/>
  <c r="N246" i="26" s="1"/>
  <c r="L245" i="26"/>
  <c r="N245" i="26" s="1"/>
  <c r="L244" i="26"/>
  <c r="N244" i="26" s="1"/>
  <c r="L194" i="26"/>
  <c r="N194" i="26" s="1"/>
  <c r="L195" i="26"/>
  <c r="N195" i="26" s="1"/>
  <c r="L196" i="26"/>
  <c r="N196" i="26" s="1"/>
  <c r="L197" i="26"/>
  <c r="N197" i="26" s="1"/>
  <c r="L198" i="26"/>
  <c r="N198" i="26" s="1"/>
  <c r="L212" i="26"/>
  <c r="N212" i="26" s="1"/>
  <c r="L213" i="26"/>
  <c r="N213" i="26" s="1"/>
  <c r="L214" i="26"/>
  <c r="N214" i="26" s="1"/>
  <c r="L215" i="26"/>
  <c r="N215" i="26" s="1"/>
  <c r="L216" i="26"/>
  <c r="N216" i="26" s="1"/>
  <c r="L217" i="26"/>
  <c r="N217" i="26" s="1"/>
  <c r="L218" i="26"/>
  <c r="N218" i="26" s="1"/>
  <c r="L179" i="26"/>
  <c r="N179" i="26" s="1"/>
  <c r="L180" i="26"/>
  <c r="N180" i="26" s="1"/>
  <c r="L181" i="26"/>
  <c r="N181" i="26" s="1"/>
  <c r="L182" i="26"/>
  <c r="N182" i="26" s="1"/>
  <c r="L183" i="26"/>
  <c r="N183" i="26" s="1"/>
  <c r="L184" i="26"/>
  <c r="N184" i="26" s="1"/>
  <c r="L185" i="26"/>
  <c r="N185" i="26" s="1"/>
  <c r="L174" i="26"/>
  <c r="L175" i="26"/>
  <c r="N175" i="26" s="1"/>
  <c r="L176" i="26"/>
  <c r="N176" i="26" s="1"/>
  <c r="L177" i="26"/>
  <c r="N177" i="26" s="1"/>
  <c r="L171" i="26"/>
  <c r="N171" i="26" s="1"/>
  <c r="L172" i="26"/>
  <c r="N172" i="26" s="1"/>
  <c r="L173" i="26"/>
  <c r="N173" i="26" s="1"/>
  <c r="L199" i="26"/>
  <c r="N199" i="26" s="1"/>
  <c r="L200" i="26"/>
  <c r="N200" i="26" s="1"/>
  <c r="L201" i="26"/>
  <c r="N201" i="26" s="1"/>
  <c r="L202" i="26"/>
  <c r="N202" i="26" s="1"/>
  <c r="L203" i="26"/>
  <c r="N203" i="26" s="1"/>
  <c r="L204" i="26"/>
  <c r="N204" i="26" s="1"/>
  <c r="L205" i="26"/>
  <c r="N205" i="26" s="1"/>
  <c r="L206" i="26"/>
  <c r="N206" i="26" s="1"/>
  <c r="L207" i="26"/>
  <c r="N207" i="26" s="1"/>
  <c r="L208" i="26"/>
  <c r="N208" i="26" s="1"/>
  <c r="L209" i="26"/>
  <c r="N209" i="26" s="1"/>
  <c r="L210" i="26"/>
  <c r="N210" i="26" s="1"/>
  <c r="L211" i="26"/>
  <c r="N211" i="26" s="1"/>
  <c r="L230" i="26"/>
  <c r="N230" i="26" s="1"/>
  <c r="L178" i="26"/>
  <c r="N178" i="26" s="1"/>
  <c r="L229" i="26"/>
  <c r="N229" i="26" s="1"/>
  <c r="L220" i="26"/>
  <c r="N220" i="26" s="1"/>
  <c r="L221" i="26"/>
  <c r="N221" i="26" s="1"/>
  <c r="L222" i="26"/>
  <c r="N222" i="26" s="1"/>
  <c r="L223" i="26"/>
  <c r="N223" i="26" s="1"/>
  <c r="L224" i="26"/>
  <c r="N224" i="26" s="1"/>
  <c r="L225" i="26"/>
  <c r="N225" i="26" s="1"/>
  <c r="L226" i="26"/>
  <c r="N226" i="26" s="1"/>
  <c r="L227" i="26"/>
  <c r="N227" i="26" s="1"/>
  <c r="L228" i="26"/>
  <c r="N228" i="26" s="1"/>
  <c r="L186" i="26"/>
  <c r="N186" i="26" s="1"/>
  <c r="L187" i="26"/>
  <c r="N187" i="26" s="1"/>
  <c r="L188" i="26"/>
  <c r="N188" i="26" s="1"/>
  <c r="L189" i="26"/>
  <c r="N189" i="26" s="1"/>
  <c r="L190" i="26"/>
  <c r="N190" i="26" s="1"/>
  <c r="L191" i="26"/>
  <c r="N191" i="26" s="1"/>
  <c r="L192" i="26"/>
  <c r="N192" i="26" s="1"/>
  <c r="L193" i="26"/>
  <c r="N193" i="26" s="1"/>
  <c r="L239" i="26"/>
  <c r="N239" i="26" s="1"/>
  <c r="L252" i="26"/>
  <c r="N252" i="26" s="1"/>
  <c r="L254" i="26"/>
  <c r="N254" i="26" s="1"/>
  <c r="L255" i="26"/>
  <c r="N255" i="26" s="1"/>
  <c r="L253" i="26"/>
  <c r="N253" i="26" s="1"/>
  <c r="L240" i="26"/>
  <c r="N240" i="26" s="1"/>
  <c r="L241" i="26"/>
  <c r="N241" i="26" s="1"/>
  <c r="L242" i="26"/>
  <c r="N242" i="26" s="1"/>
  <c r="L270" i="26"/>
  <c r="N270" i="26" s="1"/>
  <c r="L269" i="26"/>
  <c r="N269" i="26" s="1"/>
  <c r="L264" i="26"/>
  <c r="N264" i="26" s="1"/>
  <c r="L265" i="26"/>
  <c r="N265" i="26" s="1"/>
  <c r="L878" i="26"/>
  <c r="N878" i="26" s="1"/>
  <c r="L383" i="26"/>
  <c r="N383" i="26" s="1"/>
  <c r="L860" i="26"/>
  <c r="N860" i="26" s="1"/>
  <c r="L859" i="26"/>
  <c r="L729" i="26"/>
  <c r="L816" i="26"/>
  <c r="L705" i="26"/>
  <c r="L344" i="26"/>
  <c r="L676" i="26"/>
  <c r="L801" i="26"/>
  <c r="L325" i="26"/>
  <c r="L791" i="26"/>
  <c r="L825" i="26"/>
  <c r="N825" i="26" s="1"/>
  <c r="L824" i="26"/>
  <c r="N824" i="26" s="1"/>
  <c r="L804" i="26"/>
  <c r="N804" i="26" s="1"/>
  <c r="L802" i="26"/>
  <c r="N802" i="26" s="1"/>
  <c r="L806" i="26"/>
  <c r="N806" i="26" s="1"/>
  <c r="L805" i="26"/>
  <c r="N805" i="26" s="1"/>
  <c r="L803" i="26"/>
  <c r="L790" i="26"/>
  <c r="N790" i="26" s="1"/>
  <c r="L789" i="26"/>
  <c r="L774" i="26"/>
  <c r="N774" i="26" s="1"/>
  <c r="L773" i="26"/>
  <c r="N773" i="26" s="1"/>
  <c r="L772" i="26"/>
  <c r="N772" i="26" s="1"/>
  <c r="L771" i="26"/>
  <c r="N771" i="26" s="1"/>
  <c r="L770" i="26"/>
  <c r="N770" i="26" s="1"/>
  <c r="L769" i="26"/>
  <c r="N769" i="26" s="1"/>
  <c r="L768" i="26"/>
  <c r="N768" i="26" s="1"/>
  <c r="L762" i="26"/>
  <c r="N762" i="26" s="1"/>
  <c r="L761" i="26"/>
  <c r="N761" i="26" s="1"/>
  <c r="L760" i="26"/>
  <c r="N760" i="26" s="1"/>
  <c r="L775" i="26"/>
  <c r="N775" i="26" s="1"/>
  <c r="L776" i="26"/>
  <c r="N776" i="26" s="1"/>
  <c r="L767" i="26"/>
  <c r="N767" i="26" s="1"/>
  <c r="L764" i="26"/>
  <c r="N764" i="26" s="1"/>
  <c r="L763" i="26"/>
  <c r="N763" i="26" s="1"/>
  <c r="H672" i="26"/>
  <c r="L667" i="26"/>
  <c r="N667" i="26" s="1"/>
  <c r="L834" i="26"/>
  <c r="L732" i="26"/>
  <c r="N732" i="26" s="1"/>
  <c r="L731" i="26"/>
  <c r="N731" i="26" s="1"/>
  <c r="L715" i="26"/>
  <c r="N715" i="26" s="1"/>
  <c r="L714" i="26"/>
  <c r="N714" i="26" s="1"/>
  <c r="L713" i="26"/>
  <c r="N713" i="26" s="1"/>
  <c r="L712" i="26"/>
  <c r="N712" i="26" s="1"/>
  <c r="L711" i="26"/>
  <c r="N711" i="26" s="1"/>
  <c r="L663" i="26"/>
  <c r="N663" i="26" s="1"/>
  <c r="L746" i="26"/>
  <c r="N746" i="26" s="1"/>
  <c r="L745" i="26"/>
  <c r="N745" i="26" s="1"/>
  <c r="L744" i="26"/>
  <c r="N744" i="26" s="1"/>
  <c r="L743" i="26"/>
  <c r="N743" i="26" s="1"/>
  <c r="L742" i="26"/>
  <c r="N742" i="26" s="1"/>
  <c r="L741" i="26"/>
  <c r="N741" i="26" s="1"/>
  <c r="L689" i="26"/>
  <c r="N689" i="26" s="1"/>
  <c r="L661" i="26"/>
  <c r="N661" i="26" s="1"/>
  <c r="L660" i="26"/>
  <c r="N660" i="26" s="1"/>
  <c r="L659" i="26"/>
  <c r="N659" i="26" s="1"/>
  <c r="L737" i="26"/>
  <c r="N737" i="26" s="1"/>
  <c r="L736" i="26"/>
  <c r="N736" i="26" s="1"/>
  <c r="L735" i="26"/>
  <c r="N735" i="26" s="1"/>
  <c r="L734" i="26"/>
  <c r="N734" i="26" s="1"/>
  <c r="L733" i="26"/>
  <c r="N733" i="26" s="1"/>
  <c r="L709" i="26"/>
  <c r="N709" i="26" s="1"/>
  <c r="L708" i="26"/>
  <c r="N708" i="26" s="1"/>
  <c r="L707" i="26"/>
  <c r="N707" i="26" s="1"/>
  <c r="L706" i="26"/>
  <c r="N706" i="26" s="1"/>
  <c r="L682" i="26"/>
  <c r="N682" i="26" s="1"/>
  <c r="L681" i="26"/>
  <c r="N681" i="26" s="1"/>
  <c r="L680" i="26"/>
  <c r="N680" i="26" s="1"/>
  <c r="L679" i="26"/>
  <c r="N679" i="26" s="1"/>
  <c r="L678" i="26"/>
  <c r="N678" i="26" s="1"/>
  <c r="L677" i="26"/>
  <c r="N677" i="26" s="1"/>
  <c r="L694" i="26"/>
  <c r="N694" i="26" s="1"/>
  <c r="L693" i="26"/>
  <c r="L730" i="26"/>
  <c r="N730" i="26" s="1"/>
  <c r="L688" i="26"/>
  <c r="N688" i="26" s="1"/>
  <c r="L739" i="26"/>
  <c r="N739" i="26" s="1"/>
  <c r="L738" i="26"/>
  <c r="N738" i="26" s="1"/>
  <c r="L687" i="26"/>
  <c r="N687" i="26" s="1"/>
  <c r="L686" i="26"/>
  <c r="N686" i="26" s="1"/>
  <c r="L685" i="26"/>
  <c r="N685" i="26" s="1"/>
  <c r="L683" i="26"/>
  <c r="H655" i="26"/>
  <c r="L644" i="26"/>
  <c r="N644" i="26" s="1"/>
  <c r="L647" i="26"/>
  <c r="N647" i="26" s="1"/>
  <c r="L649" i="26"/>
  <c r="N649" i="26" s="1"/>
  <c r="L648" i="26"/>
  <c r="N648" i="26" s="1"/>
  <c r="L646" i="26"/>
  <c r="N646" i="26" s="1"/>
  <c r="L645" i="26"/>
  <c r="H640" i="26"/>
  <c r="L635" i="26"/>
  <c r="N635" i="26" s="1"/>
  <c r="L625" i="26"/>
  <c r="N625" i="26" s="1"/>
  <c r="L631" i="26"/>
  <c r="N631" i="26" s="1"/>
  <c r="L630" i="26"/>
  <c r="N630" i="26" s="1"/>
  <c r="L633" i="26"/>
  <c r="N633" i="26" s="1"/>
  <c r="L632" i="26"/>
  <c r="N632" i="26" s="1"/>
  <c r="L622" i="26"/>
  <c r="H617" i="26"/>
  <c r="L610" i="26"/>
  <c r="N610" i="26" s="1"/>
  <c r="L609" i="26"/>
  <c r="N609" i="26" s="1"/>
  <c r="L606" i="26"/>
  <c r="N606" i="26" s="1"/>
  <c r="L605" i="26"/>
  <c r="N605" i="26" s="1"/>
  <c r="L604" i="26"/>
  <c r="N604" i="26" s="1"/>
  <c r="L611" i="26"/>
  <c r="N611" i="26" s="1"/>
  <c r="L608" i="26"/>
  <c r="N608" i="26" s="1"/>
  <c r="L607" i="26"/>
  <c r="H600" i="26"/>
  <c r="L595" i="26"/>
  <c r="N595" i="26" s="1"/>
  <c r="L594" i="26"/>
  <c r="N594" i="26" s="1"/>
  <c r="L593" i="26"/>
  <c r="N593" i="26" s="1"/>
  <c r="L591" i="26"/>
  <c r="H587" i="26"/>
  <c r="L582" i="26"/>
  <c r="N582" i="26" s="1"/>
  <c r="L581" i="26"/>
  <c r="N581" i="26" s="1"/>
  <c r="L580" i="26"/>
  <c r="N580" i="26" s="1"/>
  <c r="L578" i="26"/>
  <c r="N578" i="26" s="1"/>
  <c r="H574" i="26"/>
  <c r="L565" i="26"/>
  <c r="N565" i="26" s="1"/>
  <c r="L560" i="26"/>
  <c r="N560" i="26" s="1"/>
  <c r="L559" i="26"/>
  <c r="N559" i="26" s="1"/>
  <c r="L558" i="26"/>
  <c r="N558" i="26" s="1"/>
  <c r="L557" i="26"/>
  <c r="N557" i="26" s="1"/>
  <c r="L556" i="26"/>
  <c r="N556" i="26" s="1"/>
  <c r="L568" i="26"/>
  <c r="N568" i="26" s="1"/>
  <c r="L564" i="26"/>
  <c r="N564" i="26" s="1"/>
  <c r="L563" i="26"/>
  <c r="N563" i="26" s="1"/>
  <c r="L562" i="26"/>
  <c r="N562" i="26" s="1"/>
  <c r="L561" i="26"/>
  <c r="N561" i="26" s="1"/>
  <c r="L555" i="26"/>
  <c r="N555" i="26" s="1"/>
  <c r="H551" i="26"/>
  <c r="L546" i="26"/>
  <c r="N546" i="26" s="1"/>
  <c r="L545" i="26"/>
  <c r="N545" i="26" s="1"/>
  <c r="L540" i="26"/>
  <c r="N540" i="26" s="1"/>
  <c r="L539" i="26"/>
  <c r="L517" i="26"/>
  <c r="N517" i="26" s="1"/>
  <c r="L516" i="26"/>
  <c r="N516" i="26" s="1"/>
  <c r="L515" i="26"/>
  <c r="N515" i="26" s="1"/>
  <c r="L514" i="26"/>
  <c r="N514" i="26" s="1"/>
  <c r="L513" i="26"/>
  <c r="N513" i="26" s="1"/>
  <c r="L518" i="26"/>
  <c r="N518" i="26" s="1"/>
  <c r="L527" i="26"/>
  <c r="N527" i="26" s="1"/>
  <c r="L526" i="26"/>
  <c r="N526" i="26" s="1"/>
  <c r="L525" i="26"/>
  <c r="N525" i="26" s="1"/>
  <c r="L519" i="26"/>
  <c r="N519" i="26" s="1"/>
  <c r="L528" i="26"/>
  <c r="N528" i="26" s="1"/>
  <c r="L529" i="26"/>
  <c r="N529" i="26" s="1"/>
  <c r="L524" i="26"/>
  <c r="N524" i="26" s="1"/>
  <c r="L521" i="26"/>
  <c r="N521" i="26" s="1"/>
  <c r="L520" i="26"/>
  <c r="L504" i="26"/>
  <c r="N504" i="26" s="1"/>
  <c r="L468" i="26"/>
  <c r="N468" i="26" s="1"/>
  <c r="L467" i="26"/>
  <c r="N467" i="26" s="1"/>
  <c r="L466" i="26"/>
  <c r="N466" i="26" s="1"/>
  <c r="L465" i="26"/>
  <c r="N465" i="26" s="1"/>
  <c r="L464" i="26"/>
  <c r="N464" i="26" s="1"/>
  <c r="L463" i="26"/>
  <c r="N463" i="26" s="1"/>
  <c r="L462" i="26"/>
  <c r="N462" i="26" s="1"/>
  <c r="L461" i="26"/>
  <c r="N461" i="26" s="1"/>
  <c r="L496" i="26"/>
  <c r="N496" i="26" s="1"/>
  <c r="L495" i="26"/>
  <c r="N495" i="26" s="1"/>
  <c r="L494" i="26"/>
  <c r="N494" i="26" s="1"/>
  <c r="L493" i="26"/>
  <c r="N493" i="26" s="1"/>
  <c r="L492" i="26"/>
  <c r="N492" i="26" s="1"/>
  <c r="L491" i="26"/>
  <c r="N491" i="26" s="1"/>
  <c r="L490" i="26"/>
  <c r="N490" i="26" s="1"/>
  <c r="L502" i="26"/>
  <c r="N502" i="26" s="1"/>
  <c r="L501" i="26"/>
  <c r="N501" i="26" s="1"/>
  <c r="L500" i="26"/>
  <c r="N500" i="26" s="1"/>
  <c r="L499" i="26"/>
  <c r="N499" i="26" s="1"/>
  <c r="L498" i="26"/>
  <c r="N498" i="26" s="1"/>
  <c r="L497" i="26"/>
  <c r="N497" i="26" s="1"/>
  <c r="L486" i="26"/>
  <c r="N486" i="26" s="1"/>
  <c r="L485" i="26"/>
  <c r="N485" i="26" s="1"/>
  <c r="L483" i="26"/>
  <c r="N483" i="26" s="1"/>
  <c r="L482" i="26"/>
  <c r="N482" i="26" s="1"/>
  <c r="L481" i="26"/>
  <c r="N481" i="26" s="1"/>
  <c r="L480" i="26"/>
  <c r="N480" i="26" s="1"/>
  <c r="L479" i="26"/>
  <c r="N479" i="26" s="1"/>
  <c r="L478" i="26"/>
  <c r="N478" i="26" s="1"/>
  <c r="L456" i="26"/>
  <c r="N456" i="26" s="1"/>
  <c r="L455" i="26"/>
  <c r="H451" i="26"/>
  <c r="L411" i="26"/>
  <c r="N411" i="26" s="1"/>
  <c r="L438" i="26"/>
  <c r="N438" i="26" s="1"/>
  <c r="L437" i="26"/>
  <c r="N437" i="26" s="1"/>
  <c r="L436" i="26"/>
  <c r="N436" i="26" s="1"/>
  <c r="L435" i="26"/>
  <c r="N435" i="26" s="1"/>
  <c r="L434" i="26"/>
  <c r="N434" i="26" s="1"/>
  <c r="L433" i="26"/>
  <c r="N433" i="26" s="1"/>
  <c r="L432" i="26"/>
  <c r="N432" i="26" s="1"/>
  <c r="L421" i="26"/>
  <c r="N421" i="26" s="1"/>
  <c r="L420" i="26"/>
  <c r="N420" i="26" s="1"/>
  <c r="L419" i="26"/>
  <c r="N419" i="26" s="1"/>
  <c r="L418" i="26"/>
  <c r="N418" i="26" s="1"/>
  <c r="L417" i="26"/>
  <c r="N417" i="26" s="1"/>
  <c r="L416" i="26"/>
  <c r="N416" i="26" s="1"/>
  <c r="L415" i="26"/>
  <c r="N415" i="26" s="1"/>
  <c r="L414" i="26"/>
  <c r="N414" i="26" s="1"/>
  <c r="L413" i="26"/>
  <c r="N413" i="26" s="1"/>
  <c r="L412" i="26"/>
  <c r="N412" i="26" s="1"/>
  <c r="L444" i="26"/>
  <c r="N444" i="26" s="1"/>
  <c r="L443" i="26"/>
  <c r="N443" i="26" s="1"/>
  <c r="L441" i="26"/>
  <c r="N441" i="26" s="1"/>
  <c r="L440" i="26"/>
  <c r="N440" i="26" s="1"/>
  <c r="L445" i="26"/>
  <c r="N445" i="26" s="1"/>
  <c r="L848" i="26"/>
  <c r="N848" i="26" s="1"/>
  <c r="L431" i="26"/>
  <c r="N431" i="26" s="1"/>
  <c r="L430" i="26"/>
  <c r="N430" i="26" s="1"/>
  <c r="L429" i="26"/>
  <c r="N429" i="26" s="1"/>
  <c r="L428" i="26"/>
  <c r="N428" i="26" s="1"/>
  <c r="L427" i="26"/>
  <c r="N427" i="26" s="1"/>
  <c r="L426" i="26"/>
  <c r="N426" i="26" s="1"/>
  <c r="L425" i="26"/>
  <c r="N425" i="26" s="1"/>
  <c r="L424" i="26"/>
  <c r="N424" i="26" s="1"/>
  <c r="L423" i="26"/>
  <c r="N423" i="26" s="1"/>
  <c r="L422" i="26"/>
  <c r="N422" i="26" s="1"/>
  <c r="L410" i="26"/>
  <c r="H406" i="26"/>
  <c r="L399" i="26"/>
  <c r="N399" i="26" s="1"/>
  <c r="L398" i="26"/>
  <c r="N398" i="26" s="1"/>
  <c r="L400" i="26"/>
  <c r="N400" i="26" s="1"/>
  <c r="L396" i="26"/>
  <c r="N396" i="26" s="1"/>
  <c r="L397" i="26"/>
  <c r="L388" i="26"/>
  <c r="N388" i="26" s="1"/>
  <c r="L387" i="26"/>
  <c r="N387" i="26" s="1"/>
  <c r="L386" i="26"/>
  <c r="N386" i="26" s="1"/>
  <c r="L370" i="26"/>
  <c r="N370" i="26" s="1"/>
  <c r="L369" i="26"/>
  <c r="N369" i="26" s="1"/>
  <c r="L368" i="26"/>
  <c r="N368" i="26" s="1"/>
  <c r="L367" i="26"/>
  <c r="N367" i="26" s="1"/>
  <c r="L366" i="26"/>
  <c r="N366" i="26" s="1"/>
  <c r="L365" i="26"/>
  <c r="H321" i="26"/>
  <c r="L346" i="26"/>
  <c r="N346" i="26" s="1"/>
  <c r="L345" i="26"/>
  <c r="N345" i="26" s="1"/>
  <c r="L301" i="26"/>
  <c r="N301" i="26" s="1"/>
  <c r="L300" i="26"/>
  <c r="N300" i="26" s="1"/>
  <c r="L299" i="26"/>
  <c r="N299" i="26" s="1"/>
  <c r="L298" i="26"/>
  <c r="N298" i="26" s="1"/>
  <c r="L297" i="26"/>
  <c r="N297" i="26" s="1"/>
  <c r="L296" i="26"/>
  <c r="N296" i="26" s="1"/>
  <c r="L295" i="26"/>
  <c r="N295" i="26" s="1"/>
  <c r="L312" i="26"/>
  <c r="N312" i="26" s="1"/>
  <c r="L311" i="26"/>
  <c r="N311" i="26" s="1"/>
  <c r="L310" i="26"/>
  <c r="N310" i="26" s="1"/>
  <c r="L309" i="26"/>
  <c r="N309" i="26" s="1"/>
  <c r="L313" i="26"/>
  <c r="N313" i="26" s="1"/>
  <c r="L315" i="26"/>
  <c r="N315" i="26" s="1"/>
  <c r="L314" i="26"/>
  <c r="N314" i="26" s="1"/>
  <c r="L352" i="26"/>
  <c r="N352" i="26" s="1"/>
  <c r="L302" i="26"/>
  <c r="N302" i="26" s="1"/>
  <c r="L304" i="26"/>
  <c r="N304" i="26" s="1"/>
  <c r="L303" i="26"/>
  <c r="N303" i="26" s="1"/>
  <c r="L292" i="26"/>
  <c r="N292" i="26" s="1"/>
  <c r="L280" i="26"/>
  <c r="N280" i="26" s="1"/>
  <c r="L818" i="26"/>
  <c r="N818" i="26" s="1"/>
  <c r="L817" i="26"/>
  <c r="N817" i="26" s="1"/>
  <c r="L282" i="26"/>
  <c r="N282" i="26" s="1"/>
  <c r="L243" i="26"/>
  <c r="N243" i="26" s="1"/>
  <c r="L268" i="26"/>
  <c r="N268" i="26" s="1"/>
  <c r="L267" i="26"/>
  <c r="N267" i="26" s="1"/>
  <c r="L266" i="26"/>
  <c r="N266" i="26" s="1"/>
  <c r="L89" i="26"/>
  <c r="N89" i="26" s="1"/>
  <c r="L88" i="26"/>
  <c r="N88" i="26" s="1"/>
  <c r="L87" i="26"/>
  <c r="N87" i="26" s="1"/>
  <c r="L86" i="26"/>
  <c r="N86" i="26" s="1"/>
  <c r="L85" i="26"/>
  <c r="N85" i="26" s="1"/>
  <c r="L124" i="26"/>
  <c r="N124" i="26" s="1"/>
  <c r="L123" i="26"/>
  <c r="N123" i="26" s="1"/>
  <c r="L122" i="26"/>
  <c r="N122" i="26" s="1"/>
  <c r="L121" i="26"/>
  <c r="N121" i="26" s="1"/>
  <c r="L101" i="26"/>
  <c r="N101" i="26" s="1"/>
  <c r="L100" i="26"/>
  <c r="N100" i="26" s="1"/>
  <c r="L99" i="26"/>
  <c r="N99" i="26" s="1"/>
  <c r="L98" i="26"/>
  <c r="N98" i="26" s="1"/>
  <c r="L97" i="26"/>
  <c r="N97" i="26" s="1"/>
  <c r="L96" i="26"/>
  <c r="N96" i="26" s="1"/>
  <c r="L95" i="26"/>
  <c r="N95" i="26" s="1"/>
  <c r="L94" i="26"/>
  <c r="N94" i="26" s="1"/>
  <c r="L93" i="26"/>
  <c r="N93" i="26" s="1"/>
  <c r="L92" i="26"/>
  <c r="N92" i="26" s="1"/>
  <c r="L91" i="26"/>
  <c r="N91" i="26" s="1"/>
  <c r="L90" i="26"/>
  <c r="N90" i="26" s="1"/>
  <c r="L153" i="26"/>
  <c r="N153" i="26" s="1"/>
  <c r="L152" i="26"/>
  <c r="N152" i="26" s="1"/>
  <c r="L151" i="26"/>
  <c r="N151" i="26" s="1"/>
  <c r="L150" i="26"/>
  <c r="N150" i="26" s="1"/>
  <c r="L149" i="26"/>
  <c r="N149" i="26" s="1"/>
  <c r="L148" i="26"/>
  <c r="N148" i="26" s="1"/>
  <c r="L147" i="26"/>
  <c r="N147" i="26" s="1"/>
  <c r="L146" i="26"/>
  <c r="N146" i="26" s="1"/>
  <c r="L145" i="26"/>
  <c r="N145" i="26" s="1"/>
  <c r="L144" i="26"/>
  <c r="N144" i="26" s="1"/>
  <c r="L162" i="26"/>
  <c r="N162" i="26" s="1"/>
  <c r="L160" i="26"/>
  <c r="N160" i="26" s="1"/>
  <c r="L159" i="26"/>
  <c r="N159" i="26" s="1"/>
  <c r="L158" i="26"/>
  <c r="N158" i="26" s="1"/>
  <c r="L157" i="26"/>
  <c r="N157" i="26" s="1"/>
  <c r="L156" i="26"/>
  <c r="N156" i="26" s="1"/>
  <c r="L155" i="26"/>
  <c r="N155" i="26" s="1"/>
  <c r="L161" i="26"/>
  <c r="N161" i="26" s="1"/>
  <c r="L154" i="26"/>
  <c r="N154" i="26" s="1"/>
  <c r="L120" i="26"/>
  <c r="N120" i="26" s="1"/>
  <c r="L119" i="26"/>
  <c r="N119" i="26" s="1"/>
  <c r="L118" i="26"/>
  <c r="N118" i="26" s="1"/>
  <c r="L117" i="26"/>
  <c r="N117" i="26" s="1"/>
  <c r="L116" i="26"/>
  <c r="N116" i="26" s="1"/>
  <c r="L115" i="26"/>
  <c r="N115" i="26" s="1"/>
  <c r="L114" i="26"/>
  <c r="N114" i="26" s="1"/>
  <c r="L113" i="26"/>
  <c r="N113" i="26" s="1"/>
  <c r="L112" i="26"/>
  <c r="N112" i="26" s="1"/>
  <c r="L111" i="26"/>
  <c r="N111" i="26" s="1"/>
  <c r="L110" i="26"/>
  <c r="N110" i="26" s="1"/>
  <c r="L109" i="26"/>
  <c r="N109" i="26" s="1"/>
  <c r="L108" i="26"/>
  <c r="N108" i="26" s="1"/>
  <c r="L107" i="26"/>
  <c r="N107" i="26" s="1"/>
  <c r="L106" i="26"/>
  <c r="N106" i="26" s="1"/>
  <c r="L105" i="26"/>
  <c r="N105" i="26" s="1"/>
  <c r="L104" i="26"/>
  <c r="N104" i="26" s="1"/>
  <c r="L103" i="26"/>
  <c r="N103" i="26" s="1"/>
  <c r="L102" i="26"/>
  <c r="N102" i="26" s="1"/>
  <c r="L84" i="26"/>
  <c r="H80" i="26"/>
  <c r="L76" i="26"/>
  <c r="N76" i="26" s="1"/>
  <c r="L26" i="26"/>
  <c r="N26" i="26" s="1"/>
  <c r="L25" i="26"/>
  <c r="N25" i="26" s="1"/>
  <c r="L24" i="26"/>
  <c r="N24" i="26" s="1"/>
  <c r="L23" i="26"/>
  <c r="N23" i="26" s="1"/>
  <c r="L22" i="26"/>
  <c r="N22" i="26" s="1"/>
  <c r="L21" i="26"/>
  <c r="N21" i="26" s="1"/>
  <c r="L20" i="26"/>
  <c r="N20" i="26" s="1"/>
  <c r="L19" i="26"/>
  <c r="N19" i="26" s="1"/>
  <c r="L50" i="26"/>
  <c r="N50" i="26" s="1"/>
  <c r="L49" i="26"/>
  <c r="N49" i="26" s="1"/>
  <c r="L48" i="26"/>
  <c r="N48" i="26" s="1"/>
  <c r="L47" i="26"/>
  <c r="N47" i="26" s="1"/>
  <c r="L46" i="26"/>
  <c r="N46" i="26" s="1"/>
  <c r="L45" i="26"/>
  <c r="N45" i="26" s="1"/>
  <c r="L44" i="26"/>
  <c r="N44" i="26" s="1"/>
  <c r="L43" i="26"/>
  <c r="N43" i="26" s="1"/>
  <c r="L42" i="26"/>
  <c r="N42" i="26" s="1"/>
  <c r="L41" i="26"/>
  <c r="N41" i="26" s="1"/>
  <c r="L40" i="26"/>
  <c r="N40" i="26" s="1"/>
  <c r="L39" i="26"/>
  <c r="N39" i="26" s="1"/>
  <c r="L38" i="26"/>
  <c r="N38" i="26" s="1"/>
  <c r="L37" i="26"/>
  <c r="N37" i="26" s="1"/>
  <c r="L36" i="26"/>
  <c r="N36" i="26" s="1"/>
  <c r="L35" i="26"/>
  <c r="N35" i="26" s="1"/>
  <c r="L34" i="26"/>
  <c r="N34" i="26" s="1"/>
  <c r="L33" i="26"/>
  <c r="N33" i="26" s="1"/>
  <c r="L32" i="26"/>
  <c r="N32" i="26" s="1"/>
  <c r="L31" i="26"/>
  <c r="N31" i="26" s="1"/>
  <c r="L30" i="26"/>
  <c r="N30" i="26" s="1"/>
  <c r="L29" i="26"/>
  <c r="N29" i="26" s="1"/>
  <c r="L28" i="26"/>
  <c r="N28" i="26" s="1"/>
  <c r="L27" i="26"/>
  <c r="N27" i="26" s="1"/>
  <c r="L71" i="26"/>
  <c r="N71" i="26" s="1"/>
  <c r="L70" i="26"/>
  <c r="N70" i="26" s="1"/>
  <c r="L69" i="26"/>
  <c r="N69" i="26" s="1"/>
  <c r="L68" i="26"/>
  <c r="N68" i="26" s="1"/>
  <c r="L67" i="26"/>
  <c r="N67" i="26" s="1"/>
  <c r="L66" i="26"/>
  <c r="N66" i="26" s="1"/>
  <c r="L65" i="26"/>
  <c r="N65" i="26" s="1"/>
  <c r="L64" i="26"/>
  <c r="N64" i="26" s="1"/>
  <c r="L63" i="26"/>
  <c r="N63" i="26" s="1"/>
  <c r="L62" i="26"/>
  <c r="N62" i="26" s="1"/>
  <c r="L61" i="26"/>
  <c r="N61" i="26" s="1"/>
  <c r="L74" i="26"/>
  <c r="N74" i="26" s="1"/>
  <c r="L73" i="26"/>
  <c r="N73" i="26" s="1"/>
  <c r="L72" i="26"/>
  <c r="N72" i="26" s="1"/>
  <c r="L18" i="26"/>
  <c r="N18" i="26" s="1"/>
  <c r="L17" i="26"/>
  <c r="N17" i="26" s="1"/>
  <c r="L16" i="26"/>
  <c r="N16" i="26" s="1"/>
  <c r="L15" i="26"/>
  <c r="N15" i="26" s="1"/>
  <c r="L14" i="26"/>
  <c r="N14" i="26" s="1"/>
  <c r="L13" i="26"/>
  <c r="N13" i="26" s="1"/>
  <c r="L56" i="26"/>
  <c r="N56" i="26" s="1"/>
  <c r="L55" i="26"/>
  <c r="N55" i="26" s="1"/>
  <c r="L54" i="26"/>
  <c r="N54" i="26" s="1"/>
  <c r="L53" i="26"/>
  <c r="N53" i="26" s="1"/>
  <c r="L52" i="26"/>
  <c r="N52" i="26" s="1"/>
  <c r="L51" i="26"/>
  <c r="N51" i="26" s="1"/>
  <c r="L12" i="26"/>
  <c r="H520" i="14"/>
  <c r="H567" i="14"/>
  <c r="H588" i="14"/>
  <c r="H622" i="14"/>
  <c r="H635" i="14"/>
  <c r="H648" i="14"/>
  <c r="H669" i="14"/>
  <c r="H714" i="14"/>
  <c r="H773" i="14"/>
  <c r="H814" i="14"/>
  <c r="H912" i="14"/>
  <c r="H685" i="14"/>
  <c r="K561" i="14"/>
  <c r="L561" i="14" s="1"/>
  <c r="N561" i="14" s="1"/>
  <c r="K540" i="14"/>
  <c r="L540" i="14" s="1"/>
  <c r="N540" i="14" s="1"/>
  <c r="K545" i="14"/>
  <c r="L545" i="14" s="1"/>
  <c r="N545" i="14" s="1"/>
  <c r="K539" i="14"/>
  <c r="L539" i="14" s="1"/>
  <c r="N539" i="14" s="1"/>
  <c r="K538" i="14"/>
  <c r="L538" i="14" s="1"/>
  <c r="N538" i="14" s="1"/>
  <c r="K537" i="14"/>
  <c r="L537" i="14" s="1"/>
  <c r="N537" i="14" s="1"/>
  <c r="K536" i="14"/>
  <c r="L536" i="14" s="1"/>
  <c r="N536" i="14" s="1"/>
  <c r="K535" i="14"/>
  <c r="L535" i="14" s="1"/>
  <c r="N535" i="14" s="1"/>
  <c r="K534" i="14"/>
  <c r="L534" i="14" s="1"/>
  <c r="N534" i="14" s="1"/>
  <c r="K560" i="14"/>
  <c r="L560" i="14" s="1"/>
  <c r="N560" i="14" s="1"/>
  <c r="K559" i="14"/>
  <c r="L559" i="14" s="1"/>
  <c r="N559" i="14" s="1"/>
  <c r="K558" i="14"/>
  <c r="L558" i="14" s="1"/>
  <c r="N558" i="14" s="1"/>
  <c r="K557" i="14"/>
  <c r="L557" i="14" s="1"/>
  <c r="N557" i="14" s="1"/>
  <c r="K556" i="14"/>
  <c r="L556" i="14" s="1"/>
  <c r="N556" i="14" s="1"/>
  <c r="K555" i="14"/>
  <c r="L555" i="14" s="1"/>
  <c r="N555" i="14" s="1"/>
  <c r="K554" i="14"/>
  <c r="L554" i="14" s="1"/>
  <c r="N554" i="14" s="1"/>
  <c r="K553" i="14"/>
  <c r="L553" i="14" s="1"/>
  <c r="N553" i="14" s="1"/>
  <c r="K549" i="14"/>
  <c r="L549" i="14" s="1"/>
  <c r="N549" i="14" s="1"/>
  <c r="K548" i="14"/>
  <c r="L548" i="14" s="1"/>
  <c r="N548" i="14" s="1"/>
  <c r="K547" i="14"/>
  <c r="L547" i="14" s="1"/>
  <c r="N547" i="14" s="1"/>
  <c r="K546" i="14"/>
  <c r="L546" i="14" s="1"/>
  <c r="N546" i="14" s="1"/>
  <c r="K544" i="14"/>
  <c r="L544" i="14" s="1"/>
  <c r="N544" i="14" s="1"/>
  <c r="K543" i="14"/>
  <c r="L543" i="14" s="1"/>
  <c r="N543" i="14" s="1"/>
  <c r="K542" i="14"/>
  <c r="L542" i="14" s="1"/>
  <c r="N542" i="14" s="1"/>
  <c r="K541" i="14"/>
  <c r="L541" i="14" s="1"/>
  <c r="N541" i="14" s="1"/>
  <c r="K533" i="14"/>
  <c r="L533" i="14" s="1"/>
  <c r="N533" i="14" s="1"/>
  <c r="K532" i="14"/>
  <c r="L532" i="14" s="1"/>
  <c r="N532" i="14" s="1"/>
  <c r="K531" i="14"/>
  <c r="L531" i="14" s="1"/>
  <c r="N531" i="14" s="1"/>
  <c r="K530" i="14"/>
  <c r="L530" i="14" s="1"/>
  <c r="N530" i="14" s="1"/>
  <c r="K529" i="14"/>
  <c r="L529" i="14" s="1"/>
  <c r="N529" i="14" s="1"/>
  <c r="K528" i="14"/>
  <c r="L528" i="14" s="1"/>
  <c r="N528" i="14" s="1"/>
  <c r="K527" i="14"/>
  <c r="L527" i="14" s="1"/>
  <c r="N527" i="14" s="1"/>
  <c r="K526" i="14"/>
  <c r="L526" i="14" s="1"/>
  <c r="N526" i="14" s="1"/>
  <c r="K525" i="14"/>
  <c r="L525" i="14" s="1"/>
  <c r="N525" i="14" s="1"/>
  <c r="K524" i="14"/>
  <c r="L524" i="14" s="1"/>
  <c r="K573" i="14"/>
  <c r="L573" i="14" s="1"/>
  <c r="N573" i="14" s="1"/>
  <c r="K572" i="14"/>
  <c r="L572" i="14" s="1"/>
  <c r="N572" i="14" s="1"/>
  <c r="K571" i="14"/>
  <c r="L571" i="14" s="1"/>
  <c r="K582" i="14"/>
  <c r="L582" i="14" s="1"/>
  <c r="N582" i="14" s="1"/>
  <c r="K578" i="14"/>
  <c r="L578" i="14" s="1"/>
  <c r="N578" i="14" s="1"/>
  <c r="K581" i="14"/>
  <c r="L581" i="14" s="1"/>
  <c r="N581" i="14" s="1"/>
  <c r="K580" i="14"/>
  <c r="L580" i="14" s="1"/>
  <c r="N580" i="14" s="1"/>
  <c r="K579" i="14"/>
  <c r="L579" i="14" s="1"/>
  <c r="N579" i="14" s="1"/>
  <c r="K577" i="14"/>
  <c r="L577" i="14" s="1"/>
  <c r="N577" i="14" s="1"/>
  <c r="K576" i="14"/>
  <c r="L576" i="14" s="1"/>
  <c r="N576" i="14" s="1"/>
  <c r="K575" i="14"/>
  <c r="L575" i="14" s="1"/>
  <c r="N575" i="14" s="1"/>
  <c r="K574" i="14"/>
  <c r="L574" i="14" s="1"/>
  <c r="K615" i="14"/>
  <c r="L615" i="14" s="1"/>
  <c r="N615" i="14" s="1"/>
  <c r="K616" i="14"/>
  <c r="L616" i="14" s="1"/>
  <c r="N616" i="14" s="1"/>
  <c r="K614" i="14"/>
  <c r="L614" i="14" s="1"/>
  <c r="N614" i="14" s="1"/>
  <c r="K602" i="14"/>
  <c r="L602" i="14" s="1"/>
  <c r="N602" i="14" s="1"/>
  <c r="K607" i="14"/>
  <c r="L607" i="14" s="1"/>
  <c r="N607" i="14" s="1"/>
  <c r="K601" i="14"/>
  <c r="L601" i="14" s="1"/>
  <c r="N601" i="14" s="1"/>
  <c r="K600" i="14"/>
  <c r="L600" i="14" s="1"/>
  <c r="N600" i="14" s="1"/>
  <c r="K599" i="14"/>
  <c r="L599" i="14" s="1"/>
  <c r="N599" i="14" s="1"/>
  <c r="K598" i="14"/>
  <c r="L598" i="14" s="1"/>
  <c r="N598" i="14" s="1"/>
  <c r="K597" i="14"/>
  <c r="L597" i="14" s="1"/>
  <c r="N597" i="14" s="1"/>
  <c r="K596" i="14"/>
  <c r="L596" i="14" s="1"/>
  <c r="N596" i="14" s="1"/>
  <c r="K613" i="14"/>
  <c r="L613" i="14" s="1"/>
  <c r="N613" i="14" s="1"/>
  <c r="K612" i="14"/>
  <c r="L612" i="14" s="1"/>
  <c r="N612" i="14" s="1"/>
  <c r="K611" i="14"/>
  <c r="L611" i="14" s="1"/>
  <c r="N611" i="14" s="1"/>
  <c r="K609" i="14"/>
  <c r="L609" i="14" s="1"/>
  <c r="N609" i="14" s="1"/>
  <c r="K608" i="14"/>
  <c r="L608" i="14" s="1"/>
  <c r="N608" i="14" s="1"/>
  <c r="K606" i="14"/>
  <c r="L606" i="14" s="1"/>
  <c r="N606" i="14" s="1"/>
  <c r="K605" i="14"/>
  <c r="L605" i="14" s="1"/>
  <c r="N605" i="14" s="1"/>
  <c r="K604" i="14"/>
  <c r="L604" i="14" s="1"/>
  <c r="N604" i="14" s="1"/>
  <c r="K595" i="14"/>
  <c r="L595" i="14" s="1"/>
  <c r="N595" i="14" s="1"/>
  <c r="K594" i="14"/>
  <c r="L594" i="14" s="1"/>
  <c r="N594" i="14" s="1"/>
  <c r="K593" i="14"/>
  <c r="L593" i="14" s="1"/>
  <c r="N593" i="14" s="1"/>
  <c r="K592" i="14"/>
  <c r="L592" i="14" s="1"/>
  <c r="K629" i="14"/>
  <c r="L629" i="14" s="1"/>
  <c r="N629" i="14" s="1"/>
  <c r="K628" i="14"/>
  <c r="L628" i="14" s="1"/>
  <c r="N628" i="14" s="1"/>
  <c r="K627" i="14"/>
  <c r="L627" i="14" s="1"/>
  <c r="N627" i="14" s="1"/>
  <c r="K626" i="14"/>
  <c r="L626" i="14" s="1"/>
  <c r="K642" i="14"/>
  <c r="L642" i="14" s="1"/>
  <c r="N642" i="14" s="1"/>
  <c r="K641" i="14"/>
  <c r="L641" i="14" s="1"/>
  <c r="N641" i="14" s="1"/>
  <c r="K640" i="14"/>
  <c r="L640" i="14" s="1"/>
  <c r="N640" i="14" s="1"/>
  <c r="K639" i="14"/>
  <c r="L639" i="14" s="1"/>
  <c r="K659" i="14"/>
  <c r="L659" i="14" s="1"/>
  <c r="N659" i="14" s="1"/>
  <c r="K658" i="14"/>
  <c r="L658" i="14" s="1"/>
  <c r="N658" i="14" s="1"/>
  <c r="K663" i="14"/>
  <c r="L663" i="14" s="1"/>
  <c r="N663" i="14" s="1"/>
  <c r="K657" i="14"/>
  <c r="L657" i="14" s="1"/>
  <c r="N657" i="14" s="1"/>
  <c r="K656" i="14"/>
  <c r="L656" i="14" s="1"/>
  <c r="N656" i="14" s="1"/>
  <c r="K655" i="14"/>
  <c r="L655" i="14" s="1"/>
  <c r="N655" i="14" s="1"/>
  <c r="K654" i="14"/>
  <c r="L654" i="14" s="1"/>
  <c r="N654" i="14" s="1"/>
  <c r="K653" i="14"/>
  <c r="L653" i="14" s="1"/>
  <c r="N653" i="14" s="1"/>
  <c r="K652" i="14"/>
  <c r="L652" i="14" s="1"/>
  <c r="K662" i="14"/>
  <c r="L662" i="14" s="1"/>
  <c r="N662" i="14" s="1"/>
  <c r="K661" i="14"/>
  <c r="L661" i="14" s="1"/>
  <c r="N661" i="14" s="1"/>
  <c r="K660" i="14"/>
  <c r="L660" i="14" s="1"/>
  <c r="N660" i="14" s="1"/>
  <c r="K679" i="14"/>
  <c r="L679" i="14" s="1"/>
  <c r="N679" i="14" s="1"/>
  <c r="K678" i="14"/>
  <c r="L678" i="14" s="1"/>
  <c r="N678" i="14" s="1"/>
  <c r="K677" i="14"/>
  <c r="L677" i="14" s="1"/>
  <c r="N677" i="14" s="1"/>
  <c r="K675" i="14"/>
  <c r="L675" i="14" s="1"/>
  <c r="N675" i="14" s="1"/>
  <c r="K674" i="14"/>
  <c r="L674" i="14" s="1"/>
  <c r="K705" i="14"/>
  <c r="L705" i="14" s="1"/>
  <c r="N705" i="14" s="1"/>
  <c r="K708" i="14"/>
  <c r="L708" i="14" s="1"/>
  <c r="N708" i="14" s="1"/>
  <c r="K696" i="14"/>
  <c r="L696" i="14" s="1"/>
  <c r="N696" i="14" s="1"/>
  <c r="K701" i="14"/>
  <c r="L701" i="14" s="1"/>
  <c r="N701" i="14" s="1"/>
  <c r="K695" i="14"/>
  <c r="L695" i="14" s="1"/>
  <c r="N695" i="14" s="1"/>
  <c r="K694" i="14"/>
  <c r="L694" i="14" s="1"/>
  <c r="N694" i="14" s="1"/>
  <c r="K693" i="14"/>
  <c r="L693" i="14" s="1"/>
  <c r="N693" i="14" s="1"/>
  <c r="K692" i="14"/>
  <c r="L692" i="14" s="1"/>
  <c r="N692" i="14" s="1"/>
  <c r="K691" i="14"/>
  <c r="L691" i="14" s="1"/>
  <c r="N691" i="14" s="1"/>
  <c r="K690" i="14"/>
  <c r="L690" i="14" s="1"/>
  <c r="N690" i="14" s="1"/>
  <c r="K689" i="14"/>
  <c r="L689" i="14" s="1"/>
  <c r="K707" i="14"/>
  <c r="L707" i="14" s="1"/>
  <c r="N707" i="14" s="1"/>
  <c r="K706" i="14"/>
  <c r="L706" i="14" s="1"/>
  <c r="N706" i="14" s="1"/>
  <c r="K704" i="14"/>
  <c r="L704" i="14" s="1"/>
  <c r="N704" i="14" s="1"/>
  <c r="K703" i="14"/>
  <c r="L703" i="14" s="1"/>
  <c r="N703" i="14" s="1"/>
  <c r="K702" i="14"/>
  <c r="L702" i="14" s="1"/>
  <c r="N702" i="14" s="1"/>
  <c r="K700" i="14"/>
  <c r="L700" i="14" s="1"/>
  <c r="N700" i="14" s="1"/>
  <c r="K699" i="14"/>
  <c r="L699" i="14" s="1"/>
  <c r="N699" i="14" s="1"/>
  <c r="K739" i="14"/>
  <c r="L739" i="14" s="1"/>
  <c r="N739" i="14" s="1"/>
  <c r="K727" i="14"/>
  <c r="L727" i="14" s="1"/>
  <c r="N727" i="14" s="1"/>
  <c r="K726" i="14"/>
  <c r="L726" i="14" s="1"/>
  <c r="N726" i="14" s="1"/>
  <c r="K725" i="14"/>
  <c r="L725" i="14" s="1"/>
  <c r="N725" i="14" s="1"/>
  <c r="K724" i="14"/>
  <c r="L724" i="14" s="1"/>
  <c r="N724" i="14" s="1"/>
  <c r="K762" i="14"/>
  <c r="L762" i="14" s="1"/>
  <c r="N762" i="14" s="1"/>
  <c r="K767" i="14"/>
  <c r="L767" i="14" s="1"/>
  <c r="N767" i="14" s="1"/>
  <c r="K759" i="14"/>
  <c r="L759" i="14" s="1"/>
  <c r="N759" i="14" s="1"/>
  <c r="K761" i="14"/>
  <c r="L761" i="14" s="1"/>
  <c r="N761" i="14" s="1"/>
  <c r="K760" i="14"/>
  <c r="L760" i="14" s="1"/>
  <c r="N760" i="14" s="1"/>
  <c r="K734" i="14"/>
  <c r="L734" i="14" s="1"/>
  <c r="N734" i="14" s="1"/>
  <c r="K738" i="14"/>
  <c r="L738" i="14" s="1"/>
  <c r="N738" i="14" s="1"/>
  <c r="K733" i="14"/>
  <c r="L733" i="14" s="1"/>
  <c r="N733" i="14" s="1"/>
  <c r="K732" i="14"/>
  <c r="L732" i="14" s="1"/>
  <c r="N732" i="14" s="1"/>
  <c r="K731" i="14"/>
  <c r="L731" i="14" s="1"/>
  <c r="N731" i="14" s="1"/>
  <c r="K730" i="14"/>
  <c r="L730" i="14" s="1"/>
  <c r="N730" i="14" s="1"/>
  <c r="K729" i="14"/>
  <c r="L729" i="14" s="1"/>
  <c r="N729" i="14" s="1"/>
  <c r="K728" i="14"/>
  <c r="L728" i="14" s="1"/>
  <c r="N728" i="14" s="1"/>
  <c r="K766" i="14"/>
  <c r="L766" i="14" s="1"/>
  <c r="N766" i="14" s="1"/>
  <c r="K765" i="14"/>
  <c r="L765" i="14" s="1"/>
  <c r="N765" i="14" s="1"/>
  <c r="K764" i="14"/>
  <c r="L764" i="14" s="1"/>
  <c r="N764" i="14" s="1"/>
  <c r="K763" i="14"/>
  <c r="L763" i="14" s="1"/>
  <c r="N763" i="14" s="1"/>
  <c r="K758" i="14"/>
  <c r="L758" i="14" s="1"/>
  <c r="N758" i="14" s="1"/>
  <c r="K757" i="14"/>
  <c r="L757" i="14" s="1"/>
  <c r="N757" i="14" s="1"/>
  <c r="K756" i="14"/>
  <c r="L756" i="14" s="1"/>
  <c r="N756" i="14" s="1"/>
  <c r="K755" i="14"/>
  <c r="L755" i="14" s="1"/>
  <c r="N755" i="14" s="1"/>
  <c r="K754" i="14"/>
  <c r="L754" i="14" s="1"/>
  <c r="N754" i="14" s="1"/>
  <c r="K753" i="14"/>
  <c r="L753" i="14" s="1"/>
  <c r="N753" i="14" s="1"/>
  <c r="K748" i="14"/>
  <c r="L748" i="14" s="1"/>
  <c r="N748" i="14" s="1"/>
  <c r="K747" i="14"/>
  <c r="L747" i="14" s="1"/>
  <c r="N747" i="14" s="1"/>
  <c r="K746" i="14"/>
  <c r="L746" i="14" s="1"/>
  <c r="N746" i="14" s="1"/>
  <c r="K745" i="14"/>
  <c r="L745" i="14" s="1"/>
  <c r="N745" i="14" s="1"/>
  <c r="K744" i="14"/>
  <c r="L744" i="14" s="1"/>
  <c r="N744" i="14" s="1"/>
  <c r="K743" i="14"/>
  <c r="L743" i="14" s="1"/>
  <c r="N743" i="14" s="1"/>
  <c r="K742" i="14"/>
  <c r="L742" i="14" s="1"/>
  <c r="N742" i="14" s="1"/>
  <c r="K741" i="14"/>
  <c r="L741" i="14" s="1"/>
  <c r="N741" i="14" s="1"/>
  <c r="K740" i="14"/>
  <c r="L740" i="14" s="1"/>
  <c r="N740" i="14" s="1"/>
  <c r="K737" i="14"/>
  <c r="L737" i="14" s="1"/>
  <c r="N737" i="14" s="1"/>
  <c r="K736" i="14"/>
  <c r="L736" i="14" s="1"/>
  <c r="N736" i="14" s="1"/>
  <c r="K735" i="14"/>
  <c r="L735" i="14" s="1"/>
  <c r="N735" i="14" s="1"/>
  <c r="K723" i="14"/>
  <c r="L723" i="14" s="1"/>
  <c r="N723" i="14" s="1"/>
  <c r="K722" i="14"/>
  <c r="L722" i="14" s="1"/>
  <c r="N722" i="14" s="1"/>
  <c r="K721" i="14"/>
  <c r="L721" i="14" s="1"/>
  <c r="N721" i="14" s="1"/>
  <c r="K720" i="14"/>
  <c r="L720" i="14" s="1"/>
  <c r="N720" i="14" s="1"/>
  <c r="K719" i="14"/>
  <c r="L719" i="14" s="1"/>
  <c r="N719" i="14" s="1"/>
  <c r="K718" i="14"/>
  <c r="L718" i="14" s="1"/>
  <c r="K790" i="14"/>
  <c r="L790" i="14" s="1"/>
  <c r="N790" i="14" s="1"/>
  <c r="K808" i="14"/>
  <c r="L808" i="14" s="1"/>
  <c r="N808" i="14" s="1"/>
  <c r="K784" i="14"/>
  <c r="L784" i="14" s="1"/>
  <c r="N784" i="14" s="1"/>
  <c r="K789" i="14"/>
  <c r="L789" i="14" s="1"/>
  <c r="N789" i="14" s="1"/>
  <c r="K783" i="14"/>
  <c r="L783" i="14" s="1"/>
  <c r="N783" i="14" s="1"/>
  <c r="K782" i="14"/>
  <c r="L782" i="14" s="1"/>
  <c r="N782" i="14" s="1"/>
  <c r="K781" i="14"/>
  <c r="L781" i="14" s="1"/>
  <c r="N781" i="14" s="1"/>
  <c r="K780" i="14"/>
  <c r="L780" i="14" s="1"/>
  <c r="N780" i="14" s="1"/>
  <c r="K779" i="14"/>
  <c r="L779" i="14" s="1"/>
  <c r="N779" i="14" s="1"/>
  <c r="K778" i="14"/>
  <c r="L778" i="14" s="1"/>
  <c r="N778" i="14" s="1"/>
  <c r="K807" i="14"/>
  <c r="L807" i="14" s="1"/>
  <c r="N807" i="14" s="1"/>
  <c r="K797" i="14"/>
  <c r="L797" i="14" s="1"/>
  <c r="N797" i="14" s="1"/>
  <c r="K796" i="14"/>
  <c r="L796" i="14" s="1"/>
  <c r="N796" i="14" s="1"/>
  <c r="K795" i="14"/>
  <c r="L795" i="14" s="1"/>
  <c r="N795" i="14" s="1"/>
  <c r="K794" i="14"/>
  <c r="L794" i="14" s="1"/>
  <c r="N794" i="14" s="1"/>
  <c r="K793" i="14"/>
  <c r="L793" i="14" s="1"/>
  <c r="N793" i="14" s="1"/>
  <c r="K792" i="14"/>
  <c r="L792" i="14" s="1"/>
  <c r="N792" i="14" s="1"/>
  <c r="K791" i="14"/>
  <c r="L791" i="14" s="1"/>
  <c r="N791" i="14" s="1"/>
  <c r="K788" i="14"/>
  <c r="L788" i="14" s="1"/>
  <c r="N788" i="14" s="1"/>
  <c r="K787" i="14"/>
  <c r="L787" i="14" s="1"/>
  <c r="N787" i="14" s="1"/>
  <c r="K786" i="14"/>
  <c r="L786" i="14" s="1"/>
  <c r="N786" i="14" s="1"/>
  <c r="K785" i="14"/>
  <c r="L785" i="14" s="1"/>
  <c r="N785" i="14" s="1"/>
  <c r="K777" i="14"/>
  <c r="L777" i="14" s="1"/>
  <c r="K834" i="14"/>
  <c r="L834" i="14" s="1"/>
  <c r="N834" i="14" s="1"/>
  <c r="K840" i="14"/>
  <c r="L840" i="14" s="1"/>
  <c r="N840" i="14" s="1"/>
  <c r="K823" i="14"/>
  <c r="L823" i="14" s="1"/>
  <c r="N823" i="14" s="1"/>
  <c r="K822" i="14"/>
  <c r="L822" i="14" s="1"/>
  <c r="N822" i="14" s="1"/>
  <c r="K821" i="14"/>
  <c r="L821" i="14" s="1"/>
  <c r="N821" i="14" s="1"/>
  <c r="K820" i="14"/>
  <c r="L820" i="14" s="1"/>
  <c r="N820" i="14" s="1"/>
  <c r="K819" i="14"/>
  <c r="L819" i="14" s="1"/>
  <c r="N819" i="14" s="1"/>
  <c r="K818" i="14"/>
  <c r="L818" i="14" s="1"/>
  <c r="K839" i="14"/>
  <c r="L839" i="14" s="1"/>
  <c r="N839" i="14" s="1"/>
  <c r="K838" i="14"/>
  <c r="L838" i="14" s="1"/>
  <c r="N838" i="14" s="1"/>
  <c r="K837" i="14"/>
  <c r="L837" i="14" s="1"/>
  <c r="N837" i="14" s="1"/>
  <c r="K836" i="14"/>
  <c r="L836" i="14" s="1"/>
  <c r="N836" i="14" s="1"/>
  <c r="K835" i="14"/>
  <c r="L835" i="14" s="1"/>
  <c r="N835" i="14" s="1"/>
  <c r="K833" i="14"/>
  <c r="L833" i="14" s="1"/>
  <c r="N833" i="14" s="1"/>
  <c r="K832" i="14"/>
  <c r="L832" i="14" s="1"/>
  <c r="N832" i="14" s="1"/>
  <c r="K831" i="14"/>
  <c r="L831" i="14" s="1"/>
  <c r="N831" i="14" s="1"/>
  <c r="K830" i="14"/>
  <c r="L830" i="14" s="1"/>
  <c r="N830" i="14" s="1"/>
  <c r="K829" i="14"/>
  <c r="L829" i="14" s="1"/>
  <c r="N829" i="14" s="1"/>
  <c r="K828" i="14"/>
  <c r="L828" i="14" s="1"/>
  <c r="N828" i="14" s="1"/>
  <c r="K827" i="14"/>
  <c r="L827" i="14" s="1"/>
  <c r="N827" i="14" s="1"/>
  <c r="K826" i="14"/>
  <c r="L826" i="14" s="1"/>
  <c r="N826" i="14" s="1"/>
  <c r="K825" i="14"/>
  <c r="L825" i="14" s="1"/>
  <c r="N825" i="14" s="1"/>
  <c r="K824" i="14"/>
  <c r="L824" i="14" s="1"/>
  <c r="N824" i="14" s="1"/>
  <c r="K855" i="14"/>
  <c r="L855" i="14" s="1"/>
  <c r="N855" i="14" s="1"/>
  <c r="K854" i="14"/>
  <c r="L854" i="14" s="1"/>
  <c r="N854" i="14" s="1"/>
  <c r="K853" i="14"/>
  <c r="L853" i="14" s="1"/>
  <c r="N853" i="14" s="1"/>
  <c r="K852" i="14"/>
  <c r="L852" i="14" s="1"/>
  <c r="N852" i="14" s="1"/>
  <c r="K851" i="14"/>
  <c r="L851" i="14" s="1"/>
  <c r="N851" i="14" s="1"/>
  <c r="K850" i="14"/>
  <c r="L850" i="14" s="1"/>
  <c r="K878" i="14"/>
  <c r="L878" i="14" s="1"/>
  <c r="N878" i="14" s="1"/>
  <c r="K877" i="14"/>
  <c r="L877" i="14" s="1"/>
  <c r="N877" i="14" s="1"/>
  <c r="K879" i="14"/>
  <c r="L879" i="14" s="1"/>
  <c r="N879" i="14" s="1"/>
  <c r="K865" i="14"/>
  <c r="L865" i="14" s="1"/>
  <c r="N865" i="14" s="1"/>
  <c r="K864" i="14"/>
  <c r="L864" i="14" s="1"/>
  <c r="K876" i="14"/>
  <c r="L876" i="14" s="1"/>
  <c r="N876" i="14" s="1"/>
  <c r="K869" i="14"/>
  <c r="L869" i="14" s="1"/>
  <c r="N869" i="14" s="1"/>
  <c r="K873" i="14"/>
  <c r="L873" i="14" s="1"/>
  <c r="N873" i="14" s="1"/>
  <c r="K868" i="14"/>
  <c r="L868" i="14" s="1"/>
  <c r="N868" i="14" s="1"/>
  <c r="K867" i="14"/>
  <c r="L867" i="14" s="1"/>
  <c r="N867" i="14" s="1"/>
  <c r="K866" i="14"/>
  <c r="L866" i="14" s="1"/>
  <c r="N866" i="14" s="1"/>
  <c r="K875" i="14"/>
  <c r="L875" i="14" s="1"/>
  <c r="N875" i="14" s="1"/>
  <c r="K874" i="14"/>
  <c r="L874" i="14" s="1"/>
  <c r="N874" i="14" s="1"/>
  <c r="K872" i="14"/>
  <c r="L872" i="14" s="1"/>
  <c r="N872" i="14" s="1"/>
  <c r="K871" i="14"/>
  <c r="L871" i="14" s="1"/>
  <c r="N871" i="14" s="1"/>
  <c r="K870" i="14"/>
  <c r="L870" i="14" s="1"/>
  <c r="N870" i="14" s="1"/>
  <c r="K902" i="14"/>
  <c r="L902" i="14" s="1"/>
  <c r="N902" i="14" s="1"/>
  <c r="K901" i="14"/>
  <c r="L901" i="14" s="1"/>
  <c r="N901" i="14" s="1"/>
  <c r="K900" i="14"/>
  <c r="L900" i="14" s="1"/>
  <c r="N900" i="14" s="1"/>
  <c r="K899" i="14"/>
  <c r="L899" i="14" s="1"/>
  <c r="N899" i="14" s="1"/>
  <c r="K898" i="14"/>
  <c r="L898" i="14" s="1"/>
  <c r="N898" i="14" s="1"/>
  <c r="K897" i="14"/>
  <c r="L897" i="14" s="1"/>
  <c r="N897" i="14" s="1"/>
  <c r="K896" i="14"/>
  <c r="L896" i="14" s="1"/>
  <c r="N896" i="14" s="1"/>
  <c r="K895" i="14"/>
  <c r="L895" i="14" s="1"/>
  <c r="N895" i="14" s="1"/>
  <c r="K905" i="14"/>
  <c r="L905" i="14" s="1"/>
  <c r="N905" i="14" s="1"/>
  <c r="K904" i="14"/>
  <c r="L904" i="14" s="1"/>
  <c r="N904" i="14" s="1"/>
  <c r="K894" i="14"/>
  <c r="L894" i="14" s="1"/>
  <c r="N894" i="14" s="1"/>
  <c r="K893" i="14"/>
  <c r="L893" i="14" s="1"/>
  <c r="N893" i="14" s="1"/>
  <c r="K892" i="14"/>
  <c r="L892" i="14" s="1"/>
  <c r="N892" i="14" s="1"/>
  <c r="K891" i="14"/>
  <c r="L891" i="14" s="1"/>
  <c r="N891" i="14" s="1"/>
  <c r="K906" i="14"/>
  <c r="L906" i="14" s="1"/>
  <c r="N906" i="14" s="1"/>
  <c r="K890" i="14"/>
  <c r="L890" i="14" s="1"/>
  <c r="N890" i="14" s="1"/>
  <c r="K889" i="14"/>
  <c r="L889" i="14" s="1"/>
  <c r="K907" i="14"/>
  <c r="L907" i="14" s="1"/>
  <c r="N907" i="14" s="1"/>
  <c r="K880" i="14"/>
  <c r="L880" i="14" s="1"/>
  <c r="N880" i="14" s="1"/>
  <c r="K841" i="14"/>
  <c r="L841" i="14" s="1"/>
  <c r="N841" i="14" s="1"/>
  <c r="K809" i="14"/>
  <c r="L809" i="14" s="1"/>
  <c r="N809" i="14" s="1"/>
  <c r="K768" i="14"/>
  <c r="L768" i="14" s="1"/>
  <c r="N768" i="14" s="1"/>
  <c r="K709" i="14"/>
  <c r="L709" i="14" s="1"/>
  <c r="N709" i="14" s="1"/>
  <c r="K680" i="14"/>
  <c r="L680" i="14" s="1"/>
  <c r="N680" i="14" s="1"/>
  <c r="K664" i="14"/>
  <c r="L664" i="14" s="1"/>
  <c r="N664" i="14" s="1"/>
  <c r="K643" i="14"/>
  <c r="L643" i="14" s="1"/>
  <c r="N643" i="14" s="1"/>
  <c r="K630" i="14"/>
  <c r="L630" i="14" s="1"/>
  <c r="N630" i="14" s="1"/>
  <c r="K617" i="14"/>
  <c r="L617" i="14" s="1"/>
  <c r="N617" i="14" s="1"/>
  <c r="K583" i="14"/>
  <c r="L583" i="14" s="1"/>
  <c r="N583" i="14" s="1"/>
  <c r="K562" i="14"/>
  <c r="L562" i="14" s="1"/>
  <c r="N562" i="14" s="1"/>
  <c r="K515" i="14"/>
  <c r="L515" i="14" s="1"/>
  <c r="N515" i="14" s="1"/>
  <c r="K490" i="14"/>
  <c r="L490" i="14" s="1"/>
  <c r="N490" i="14" s="1"/>
  <c r="K480" i="14"/>
  <c r="L480" i="14" s="1"/>
  <c r="N480" i="14" s="1"/>
  <c r="K479" i="14"/>
  <c r="L479" i="14" s="1"/>
  <c r="N479" i="14" s="1"/>
  <c r="K478" i="14"/>
  <c r="L478" i="14" s="1"/>
  <c r="N478" i="14" s="1"/>
  <c r="K477" i="14"/>
  <c r="L477" i="14" s="1"/>
  <c r="N477" i="14" s="1"/>
  <c r="K476" i="14"/>
  <c r="L476" i="14" s="1"/>
  <c r="K514" i="14"/>
  <c r="L514" i="14" s="1"/>
  <c r="N514" i="14" s="1"/>
  <c r="K511" i="14"/>
  <c r="L511" i="14" s="1"/>
  <c r="N511" i="14" s="1"/>
  <c r="K489" i="14"/>
  <c r="L489" i="14" s="1"/>
  <c r="N489" i="14" s="1"/>
  <c r="K495" i="14"/>
  <c r="L495" i="14" s="1"/>
  <c r="N495" i="14" s="1"/>
  <c r="K488" i="14"/>
  <c r="L488" i="14" s="1"/>
  <c r="N488" i="14" s="1"/>
  <c r="K487" i="14"/>
  <c r="L487" i="14" s="1"/>
  <c r="N487" i="14" s="1"/>
  <c r="K486" i="14"/>
  <c r="L486" i="14" s="1"/>
  <c r="N486" i="14" s="1"/>
  <c r="K485" i="14"/>
  <c r="L485" i="14" s="1"/>
  <c r="N485" i="14" s="1"/>
  <c r="K484" i="14"/>
  <c r="L484" i="14" s="1"/>
  <c r="N484" i="14" s="1"/>
  <c r="K513" i="14"/>
  <c r="L513" i="14" s="1"/>
  <c r="N513" i="14" s="1"/>
  <c r="K512" i="14"/>
  <c r="L512" i="14" s="1"/>
  <c r="N512" i="14" s="1"/>
  <c r="K510" i="14"/>
  <c r="L510" i="14" s="1"/>
  <c r="N510" i="14" s="1"/>
  <c r="K509" i="14"/>
  <c r="L509" i="14" s="1"/>
  <c r="N509" i="14" s="1"/>
  <c r="K508" i="14"/>
  <c r="L508" i="14" s="1"/>
  <c r="N508" i="14" s="1"/>
  <c r="K503" i="14"/>
  <c r="L503" i="14" s="1"/>
  <c r="N503" i="14" s="1"/>
  <c r="K502" i="14"/>
  <c r="L502" i="14" s="1"/>
  <c r="N502" i="14" s="1"/>
  <c r="K501" i="14"/>
  <c r="L501" i="14" s="1"/>
  <c r="N501" i="14" s="1"/>
  <c r="K500" i="14"/>
  <c r="L500" i="14" s="1"/>
  <c r="N500" i="14" s="1"/>
  <c r="K499" i="14"/>
  <c r="L499" i="14" s="1"/>
  <c r="N499" i="14" s="1"/>
  <c r="K498" i="14"/>
  <c r="L498" i="14" s="1"/>
  <c r="N498" i="14" s="1"/>
  <c r="K494" i="14"/>
  <c r="L494" i="14" s="1"/>
  <c r="N494" i="14" s="1"/>
  <c r="K493" i="14"/>
  <c r="L493" i="14" s="1"/>
  <c r="N493" i="14" s="1"/>
  <c r="K492" i="14"/>
  <c r="L492" i="14" s="1"/>
  <c r="N492" i="14" s="1"/>
  <c r="K491" i="14"/>
  <c r="L491" i="14" s="1"/>
  <c r="N491" i="14" s="1"/>
  <c r="K483" i="14"/>
  <c r="L483" i="14" s="1"/>
  <c r="N483" i="14" s="1"/>
  <c r="K482" i="14"/>
  <c r="L482" i="14" s="1"/>
  <c r="N482" i="14" s="1"/>
  <c r="K481" i="14"/>
  <c r="L481" i="14" s="1"/>
  <c r="N481" i="14" s="1"/>
  <c r="H472" i="14"/>
  <c r="K467" i="14"/>
  <c r="L467" i="14" s="1"/>
  <c r="N467" i="14" s="1"/>
  <c r="K425" i="14"/>
  <c r="L425" i="14" s="1"/>
  <c r="N425" i="14" s="1"/>
  <c r="K424" i="14"/>
  <c r="L424" i="14" s="1"/>
  <c r="N424" i="14" s="1"/>
  <c r="K466" i="14"/>
  <c r="L466" i="14" s="1"/>
  <c r="N466" i="14" s="1"/>
  <c r="K461" i="14"/>
  <c r="L461" i="14" s="1"/>
  <c r="N461" i="14" s="1"/>
  <c r="K433" i="14"/>
  <c r="L433" i="14" s="1"/>
  <c r="N433" i="14" s="1"/>
  <c r="K422" i="14"/>
  <c r="L422" i="14" s="1"/>
  <c r="N422" i="14" s="1"/>
  <c r="K421" i="14"/>
  <c r="L421" i="14" s="1"/>
  <c r="N421" i="14" s="1"/>
  <c r="K420" i="14"/>
  <c r="L420" i="14" s="1"/>
  <c r="N420" i="14" s="1"/>
  <c r="K419" i="14"/>
  <c r="L419" i="14" s="1"/>
  <c r="N419" i="14" s="1"/>
  <c r="K418" i="14"/>
  <c r="L418" i="14" s="1"/>
  <c r="N418" i="14" s="1"/>
  <c r="K417" i="14"/>
  <c r="L417" i="14" s="1"/>
  <c r="N417" i="14" s="1"/>
  <c r="K416" i="14"/>
  <c r="L416" i="14" s="1"/>
  <c r="N416" i="14" s="1"/>
  <c r="K415" i="14"/>
  <c r="L415" i="14" s="1"/>
  <c r="N415" i="14" s="1"/>
  <c r="K414" i="14"/>
  <c r="L414" i="14" s="1"/>
  <c r="N414" i="14" s="1"/>
  <c r="K413" i="14"/>
  <c r="L413" i="14" s="1"/>
  <c r="N413" i="14" s="1"/>
  <c r="K412" i="14"/>
  <c r="L412" i="14" s="1"/>
  <c r="N412" i="14" s="1"/>
  <c r="K411" i="14"/>
  <c r="L411" i="14" s="1"/>
  <c r="N411" i="14" s="1"/>
  <c r="K410" i="14"/>
  <c r="L410" i="14" s="1"/>
  <c r="N410" i="14" s="1"/>
  <c r="K452" i="14"/>
  <c r="L452" i="14" s="1"/>
  <c r="N452" i="14" s="1"/>
  <c r="K465" i="14"/>
  <c r="L465" i="14" s="1"/>
  <c r="N465" i="14" s="1"/>
  <c r="K464" i="14"/>
  <c r="L464" i="14" s="1"/>
  <c r="N464" i="14" s="1"/>
  <c r="K463" i="14"/>
  <c r="L463" i="14" s="1"/>
  <c r="N463" i="14" s="1"/>
  <c r="K462" i="14"/>
  <c r="L462" i="14" s="1"/>
  <c r="N462" i="14" s="1"/>
  <c r="K460" i="14"/>
  <c r="L460" i="14" s="1"/>
  <c r="N460" i="14" s="1"/>
  <c r="K459" i="14"/>
  <c r="L459" i="14" s="1"/>
  <c r="N459" i="14" s="1"/>
  <c r="K458" i="14"/>
  <c r="L458" i="14" s="1"/>
  <c r="N458" i="14" s="1"/>
  <c r="K457" i="14"/>
  <c r="L457" i="14" s="1"/>
  <c r="N457" i="14" s="1"/>
  <c r="K456" i="14"/>
  <c r="L456" i="14" s="1"/>
  <c r="N456" i="14" s="1"/>
  <c r="K455" i="14"/>
  <c r="L455" i="14" s="1"/>
  <c r="N455" i="14" s="1"/>
  <c r="K454" i="14"/>
  <c r="L454" i="14" s="1"/>
  <c r="N454" i="14" s="1"/>
  <c r="K453" i="14"/>
  <c r="L453" i="14" s="1"/>
  <c r="N453" i="14" s="1"/>
  <c r="K444" i="14"/>
  <c r="L444" i="14" s="1"/>
  <c r="N444" i="14" s="1"/>
  <c r="K443" i="14"/>
  <c r="L443" i="14" s="1"/>
  <c r="N443" i="14" s="1"/>
  <c r="K442" i="14"/>
  <c r="L442" i="14" s="1"/>
  <c r="N442" i="14" s="1"/>
  <c r="K441" i="14"/>
  <c r="L441" i="14" s="1"/>
  <c r="N441" i="14" s="1"/>
  <c r="K440" i="14"/>
  <c r="L440" i="14" s="1"/>
  <c r="N440" i="14" s="1"/>
  <c r="K439" i="14"/>
  <c r="L439" i="14" s="1"/>
  <c r="N439" i="14" s="1"/>
  <c r="K438" i="14"/>
  <c r="L438" i="14" s="1"/>
  <c r="N438" i="14" s="1"/>
  <c r="K437" i="14"/>
  <c r="L437" i="14" s="1"/>
  <c r="N437" i="14" s="1"/>
  <c r="K436" i="14"/>
  <c r="L436" i="14" s="1"/>
  <c r="N436" i="14" s="1"/>
  <c r="K435" i="14"/>
  <c r="L435" i="14" s="1"/>
  <c r="N435" i="14" s="1"/>
  <c r="K434" i="14"/>
  <c r="L434" i="14" s="1"/>
  <c r="N434" i="14" s="1"/>
  <c r="K432" i="14"/>
  <c r="L432" i="14" s="1"/>
  <c r="N432" i="14" s="1"/>
  <c r="K431" i="14"/>
  <c r="L431" i="14" s="1"/>
  <c r="N431" i="14" s="1"/>
  <c r="K430" i="14"/>
  <c r="L430" i="14" s="1"/>
  <c r="N430" i="14" s="1"/>
  <c r="K429" i="14"/>
  <c r="L429" i="14" s="1"/>
  <c r="N429" i="14" s="1"/>
  <c r="K428" i="14"/>
  <c r="L428" i="14" s="1"/>
  <c r="N428" i="14" s="1"/>
  <c r="K427" i="14"/>
  <c r="L427" i="14" s="1"/>
  <c r="N427" i="14" s="1"/>
  <c r="K426" i="14"/>
  <c r="L426" i="14" s="1"/>
  <c r="N426" i="14" s="1"/>
  <c r="K423" i="14"/>
  <c r="L423" i="14" s="1"/>
  <c r="N423" i="14" s="1"/>
  <c r="K409" i="14"/>
  <c r="L409" i="14" s="1"/>
  <c r="N409" i="14" s="1"/>
  <c r="K408" i="14"/>
  <c r="L408" i="14" s="1"/>
  <c r="N408" i="14" s="1"/>
  <c r="K407" i="14"/>
  <c r="L407" i="14" s="1"/>
  <c r="N407" i="14" s="1"/>
  <c r="K406" i="14"/>
  <c r="L406" i="14" s="1"/>
  <c r="H402" i="14"/>
  <c r="K397" i="14"/>
  <c r="L397" i="14" s="1"/>
  <c r="N397" i="14" s="1"/>
  <c r="K395" i="14"/>
  <c r="L395" i="14" s="1"/>
  <c r="N395" i="14" s="1"/>
  <c r="K394" i="14"/>
  <c r="L394" i="14" s="1"/>
  <c r="N394" i="14" s="1"/>
  <c r="K393" i="14"/>
  <c r="L393" i="14" s="1"/>
  <c r="N393" i="14" s="1"/>
  <c r="K396" i="14"/>
  <c r="L396" i="14" s="1"/>
  <c r="N396" i="14" s="1"/>
  <c r="K392" i="14"/>
  <c r="L392" i="14" s="1"/>
  <c r="N392" i="14" s="1"/>
  <c r="K391" i="14"/>
  <c r="L391" i="14" s="1"/>
  <c r="N391" i="14" s="1"/>
  <c r="K390" i="14"/>
  <c r="L390" i="14" s="1"/>
  <c r="H386" i="14"/>
  <c r="L380" i="14"/>
  <c r="N380" i="14" s="1"/>
  <c r="L379" i="14"/>
  <c r="N379" i="14" s="1"/>
  <c r="L381" i="14"/>
  <c r="N381" i="14" s="1"/>
  <c r="K362" i="14"/>
  <c r="L362" i="14" s="1"/>
  <c r="N362" i="14" s="1"/>
  <c r="K361" i="14"/>
  <c r="L361" i="14" s="1"/>
  <c r="N361" i="14" s="1"/>
  <c r="K360" i="14"/>
  <c r="L360" i="14" s="1"/>
  <c r="N360" i="14" s="1"/>
  <c r="K378" i="14"/>
  <c r="L378" i="14" s="1"/>
  <c r="N378" i="14" s="1"/>
  <c r="K377" i="14"/>
  <c r="L377" i="14" s="1"/>
  <c r="N377" i="14" s="1"/>
  <c r="K376" i="14"/>
  <c r="L376" i="14" s="1"/>
  <c r="N376" i="14" s="1"/>
  <c r="K369" i="14"/>
  <c r="L369" i="14" s="1"/>
  <c r="N369" i="14" s="1"/>
  <c r="K368" i="14"/>
  <c r="L368" i="14" s="1"/>
  <c r="N368" i="14" s="1"/>
  <c r="K367" i="14"/>
  <c r="L367" i="14" s="1"/>
  <c r="N367" i="14" s="1"/>
  <c r="K366" i="14"/>
  <c r="L366" i="14" s="1"/>
  <c r="N366" i="14" s="1"/>
  <c r="K365" i="14"/>
  <c r="L365" i="14" s="1"/>
  <c r="N365" i="14" s="1"/>
  <c r="K364" i="14"/>
  <c r="L364" i="14" s="1"/>
  <c r="K363" i="14"/>
  <c r="L363" i="14" s="1"/>
  <c r="N363" i="14" s="1"/>
  <c r="K359" i="14"/>
  <c r="L359" i="14" s="1"/>
  <c r="L797" i="26" l="1"/>
  <c r="L41" i="24" s="1"/>
  <c r="N288" i="26"/>
  <c r="N782" i="26"/>
  <c r="N321" i="26"/>
  <c r="L756" i="26"/>
  <c r="L39" i="24" s="1"/>
  <c r="N276" i="26"/>
  <c r="N587" i="26"/>
  <c r="N859" i="26"/>
  <c r="N901" i="26" s="1"/>
  <c r="L901" i="26"/>
  <c r="L725" i="26"/>
  <c r="L38" i="24" s="1"/>
  <c r="N325" i="26"/>
  <c r="N340" i="26" s="1"/>
  <c r="L340" i="26"/>
  <c r="L21" i="24" s="1"/>
  <c r="N801" i="26"/>
  <c r="L812" i="26"/>
  <c r="L42" i="24" s="1"/>
  <c r="N574" i="26"/>
  <c r="N672" i="26"/>
  <c r="N676" i="26"/>
  <c r="L701" i="26"/>
  <c r="L37" i="24" s="1"/>
  <c r="N834" i="26"/>
  <c r="L855" i="26"/>
  <c r="L44" i="24" s="1"/>
  <c r="N816" i="26"/>
  <c r="N830" i="26" s="1"/>
  <c r="L830" i="26"/>
  <c r="L43" i="24" s="1"/>
  <c r="N344" i="26"/>
  <c r="N361" i="26" s="1"/>
  <c r="L361" i="26"/>
  <c r="L22" i="24" s="1"/>
  <c r="N476" i="14"/>
  <c r="N520" i="14" s="1"/>
  <c r="L520" i="14"/>
  <c r="E25" i="24" s="1"/>
  <c r="N864" i="14"/>
  <c r="N885" i="14" s="1"/>
  <c r="L885" i="14"/>
  <c r="E38" i="24" s="1"/>
  <c r="N524" i="14"/>
  <c r="L567" i="14"/>
  <c r="N689" i="14"/>
  <c r="N714" i="14" s="1"/>
  <c r="L714" i="14"/>
  <c r="E33" i="24" s="1"/>
  <c r="N626" i="14"/>
  <c r="N635" i="14" s="1"/>
  <c r="L635" i="14"/>
  <c r="E29" i="24" s="1"/>
  <c r="N359" i="14"/>
  <c r="L386" i="14"/>
  <c r="E22" i="24" s="1"/>
  <c r="N406" i="14"/>
  <c r="L472" i="14"/>
  <c r="N889" i="14"/>
  <c r="N912" i="14" s="1"/>
  <c r="L912" i="14"/>
  <c r="E39" i="24" s="1"/>
  <c r="N718" i="14"/>
  <c r="N773" i="14" s="1"/>
  <c r="L773" i="14"/>
  <c r="E34" i="24" s="1"/>
  <c r="N674" i="14"/>
  <c r="N685" i="14" s="1"/>
  <c r="L685" i="14"/>
  <c r="E32" i="24" s="1"/>
  <c r="N652" i="14"/>
  <c r="N669" i="14" s="1"/>
  <c r="L669" i="14"/>
  <c r="N390" i="14"/>
  <c r="L402" i="14"/>
  <c r="E23" i="24" s="1"/>
  <c r="N850" i="14"/>
  <c r="N860" i="14" s="1"/>
  <c r="L860" i="14"/>
  <c r="E37" i="24" s="1"/>
  <c r="N818" i="14"/>
  <c r="N846" i="14" s="1"/>
  <c r="L846" i="14"/>
  <c r="E36" i="24" s="1"/>
  <c r="N777" i="14"/>
  <c r="L814" i="14"/>
  <c r="N639" i="14"/>
  <c r="L648" i="14"/>
  <c r="E30" i="24" s="1"/>
  <c r="N592" i="14"/>
  <c r="N622" i="14" s="1"/>
  <c r="L622" i="14"/>
  <c r="N571" i="14"/>
  <c r="L588" i="14"/>
  <c r="E27" i="24" s="1"/>
  <c r="N379" i="26"/>
  <c r="N392" i="26" s="1"/>
  <c r="L392" i="26"/>
  <c r="L24" i="24" s="1"/>
  <c r="N842" i="26"/>
  <c r="N693" i="26"/>
  <c r="N729" i="26"/>
  <c r="N756" i="26" s="1"/>
  <c r="N705" i="26"/>
  <c r="N725" i="26" s="1"/>
  <c r="H905" i="26"/>
  <c r="L51" i="24"/>
  <c r="N814" i="14"/>
  <c r="N567" i="14"/>
  <c r="E28" i="24"/>
  <c r="N648" i="14"/>
  <c r="E35" i="24"/>
  <c r="E31" i="24"/>
  <c r="L235" i="26"/>
  <c r="L17" i="24" s="1"/>
  <c r="N174" i="26"/>
  <c r="N235" i="26" s="1"/>
  <c r="L276" i="26"/>
  <c r="L18" i="24" s="1"/>
  <c r="L167" i="26"/>
  <c r="L16" i="24" s="1"/>
  <c r="L80" i="26"/>
  <c r="L15" i="24" s="1"/>
  <c r="N12" i="26"/>
  <c r="N80" i="26" s="1"/>
  <c r="N84" i="26"/>
  <c r="N167" i="26" s="1"/>
  <c r="N410" i="26"/>
  <c r="N451" i="26" s="1"/>
  <c r="L451" i="26"/>
  <c r="L26" i="24" s="1"/>
  <c r="N397" i="26"/>
  <c r="N406" i="26" s="1"/>
  <c r="L406" i="26"/>
  <c r="L25" i="24" s="1"/>
  <c r="L288" i="26"/>
  <c r="L19" i="24" s="1"/>
  <c r="L321" i="26"/>
  <c r="L20" i="24" s="1"/>
  <c r="L375" i="26"/>
  <c r="L23" i="24" s="1"/>
  <c r="N365" i="26"/>
  <c r="N375" i="26" s="1"/>
  <c r="L672" i="26"/>
  <c r="L36" i="24" s="1"/>
  <c r="N683" i="26"/>
  <c r="L587" i="26"/>
  <c r="L31" i="24" s="1"/>
  <c r="L600" i="26"/>
  <c r="L32" i="24" s="1"/>
  <c r="N791" i="26"/>
  <c r="N520" i="26"/>
  <c r="N535" i="26" s="1"/>
  <c r="L535" i="26"/>
  <c r="L28" i="24" s="1"/>
  <c r="L551" i="26"/>
  <c r="L29" i="24" s="1"/>
  <c r="N539" i="26"/>
  <c r="N551" i="26" s="1"/>
  <c r="N591" i="26"/>
  <c r="N600" i="26" s="1"/>
  <c r="L782" i="26"/>
  <c r="L40" i="24" s="1"/>
  <c r="L617" i="26"/>
  <c r="L33" i="24" s="1"/>
  <c r="L640" i="26"/>
  <c r="L34" i="24" s="1"/>
  <c r="N607" i="26"/>
  <c r="N617" i="26" s="1"/>
  <c r="N622" i="26"/>
  <c r="N640" i="26" s="1"/>
  <c r="L655" i="26"/>
  <c r="L35" i="24" s="1"/>
  <c r="L574" i="26"/>
  <c r="L30" i="24" s="1"/>
  <c r="L509" i="26"/>
  <c r="L27" i="24" s="1"/>
  <c r="N455" i="26"/>
  <c r="N509" i="26" s="1"/>
  <c r="N789" i="26"/>
  <c r="N645" i="26"/>
  <c r="N655" i="26" s="1"/>
  <c r="N803" i="26"/>
  <c r="N574" i="14"/>
  <c r="E26" i="24"/>
  <c r="N472" i="14"/>
  <c r="E24" i="24"/>
  <c r="N402" i="14"/>
  <c r="N364" i="14"/>
  <c r="N797" i="26" l="1"/>
  <c r="N855" i="26"/>
  <c r="N812" i="26"/>
  <c r="L905" i="26"/>
  <c r="N701" i="26"/>
  <c r="N386" i="14"/>
  <c r="N588" i="14"/>
  <c r="K350" i="14"/>
  <c r="L350" i="14" s="1"/>
  <c r="N350" i="14" s="1"/>
  <c r="K349" i="14"/>
  <c r="L349" i="14" s="1"/>
  <c r="N349" i="14" s="1"/>
  <c r="K348" i="14"/>
  <c r="L348" i="14" s="1"/>
  <c r="N348" i="14" s="1"/>
  <c r="K347" i="14"/>
  <c r="L347" i="14" s="1"/>
  <c r="N347" i="14" s="1"/>
  <c r="K346" i="14"/>
  <c r="L346" i="14" s="1"/>
  <c r="N346" i="14" s="1"/>
  <c r="K345" i="14"/>
  <c r="L345" i="14" s="1"/>
  <c r="H355" i="14"/>
  <c r="H341" i="14"/>
  <c r="K317" i="14"/>
  <c r="L317" i="14" s="1"/>
  <c r="N317" i="14" s="1"/>
  <c r="K316" i="14"/>
  <c r="L316" i="14" s="1"/>
  <c r="N316" i="14" s="1"/>
  <c r="K315" i="14"/>
  <c r="L315" i="14" s="1"/>
  <c r="N315" i="14" s="1"/>
  <c r="K333" i="14"/>
  <c r="L333" i="14" s="1"/>
  <c r="N333" i="14" s="1"/>
  <c r="K332" i="14"/>
  <c r="L332" i="14" s="1"/>
  <c r="N332" i="14" s="1"/>
  <c r="K314" i="14"/>
  <c r="L314" i="14" s="1"/>
  <c r="N314" i="14" s="1"/>
  <c r="K320" i="14"/>
  <c r="L320" i="14" s="1"/>
  <c r="N320" i="14" s="1"/>
  <c r="K313" i="14"/>
  <c r="L313" i="14" s="1"/>
  <c r="N313" i="14" s="1"/>
  <c r="K312" i="14"/>
  <c r="L312" i="14" s="1"/>
  <c r="N312" i="14" s="1"/>
  <c r="K311" i="14"/>
  <c r="L311" i="14" s="1"/>
  <c r="N311" i="14" s="1"/>
  <c r="K310" i="14"/>
  <c r="L310" i="14" s="1"/>
  <c r="N310" i="14" s="1"/>
  <c r="K309" i="14"/>
  <c r="L309" i="14" s="1"/>
  <c r="N309" i="14" s="1"/>
  <c r="K308" i="14"/>
  <c r="L308" i="14" s="1"/>
  <c r="N308" i="14" s="1"/>
  <c r="K335" i="14"/>
  <c r="L335" i="14" s="1"/>
  <c r="N335" i="14" s="1"/>
  <c r="K334" i="14"/>
  <c r="L334" i="14" s="1"/>
  <c r="N334" i="14" s="1"/>
  <c r="K331" i="14"/>
  <c r="L331" i="14" s="1"/>
  <c r="N331" i="14" s="1"/>
  <c r="K330" i="14"/>
  <c r="L330" i="14" s="1"/>
  <c r="N330" i="14" s="1"/>
  <c r="K329" i="14"/>
  <c r="L329" i="14" s="1"/>
  <c r="N329" i="14" s="1"/>
  <c r="K328" i="14"/>
  <c r="L328" i="14" s="1"/>
  <c r="N328" i="14" s="1"/>
  <c r="K327" i="14"/>
  <c r="L327" i="14" s="1"/>
  <c r="N327" i="14" s="1"/>
  <c r="K324" i="14"/>
  <c r="L324" i="14" s="1"/>
  <c r="N324" i="14" s="1"/>
  <c r="K323" i="14"/>
  <c r="L323" i="14" s="1"/>
  <c r="N323" i="14" s="1"/>
  <c r="K322" i="14"/>
  <c r="L322" i="14" s="1"/>
  <c r="N322" i="14" s="1"/>
  <c r="K321" i="14"/>
  <c r="L321" i="14" s="1"/>
  <c r="N321" i="14" s="1"/>
  <c r="K319" i="14"/>
  <c r="L319" i="14" s="1"/>
  <c r="N319" i="14" s="1"/>
  <c r="K318" i="14"/>
  <c r="L318" i="14" s="1"/>
  <c r="N318" i="14" s="1"/>
  <c r="K307" i="14"/>
  <c r="L307" i="14" s="1"/>
  <c r="H303" i="14"/>
  <c r="K293" i="14"/>
  <c r="L293" i="14" s="1"/>
  <c r="K295" i="14"/>
  <c r="L295" i="14" s="1"/>
  <c r="N295" i="14" s="1"/>
  <c r="K298" i="14"/>
  <c r="L298" i="14" s="1"/>
  <c r="N298" i="14" s="1"/>
  <c r="K297" i="14"/>
  <c r="L297" i="14" s="1"/>
  <c r="N297" i="14" s="1"/>
  <c r="K294" i="14"/>
  <c r="L294" i="14" s="1"/>
  <c r="N294" i="14" s="1"/>
  <c r="K296" i="14"/>
  <c r="L296" i="14" s="1"/>
  <c r="N296" i="14" s="1"/>
  <c r="H289" i="14"/>
  <c r="K255" i="14"/>
  <c r="L255" i="14" s="1"/>
  <c r="N255" i="14" s="1"/>
  <c r="K254" i="14"/>
  <c r="L254" i="14" s="1"/>
  <c r="N254" i="14" s="1"/>
  <c r="K253" i="14"/>
  <c r="L253" i="14" s="1"/>
  <c r="N253" i="14" s="1"/>
  <c r="K252" i="14"/>
  <c r="L252" i="14" s="1"/>
  <c r="K284" i="14"/>
  <c r="L284" i="14" s="1"/>
  <c r="N284" i="14" s="1"/>
  <c r="K268" i="14"/>
  <c r="L268" i="14" s="1"/>
  <c r="N268" i="14" s="1"/>
  <c r="K281" i="14"/>
  <c r="L281" i="14" s="1"/>
  <c r="N281" i="14" s="1"/>
  <c r="K263" i="14"/>
  <c r="L263" i="14" s="1"/>
  <c r="N263" i="14" s="1"/>
  <c r="K262" i="14"/>
  <c r="L262" i="14" s="1"/>
  <c r="N262" i="14" s="1"/>
  <c r="K261" i="14"/>
  <c r="L261" i="14" s="1"/>
  <c r="N261" i="14" s="1"/>
  <c r="K260" i="14"/>
  <c r="L260" i="14" s="1"/>
  <c r="N260" i="14" s="1"/>
  <c r="K259" i="14"/>
  <c r="L259" i="14" s="1"/>
  <c r="N259" i="14" s="1"/>
  <c r="K258" i="14"/>
  <c r="L258" i="14" s="1"/>
  <c r="N258" i="14" s="1"/>
  <c r="K257" i="14"/>
  <c r="L257" i="14" s="1"/>
  <c r="N257" i="14" s="1"/>
  <c r="K283" i="14"/>
  <c r="L283" i="14" s="1"/>
  <c r="N283" i="14" s="1"/>
  <c r="K282" i="14"/>
  <c r="L282" i="14" s="1"/>
  <c r="N282" i="14" s="1"/>
  <c r="K280" i="14"/>
  <c r="L280" i="14" s="1"/>
  <c r="N280" i="14" s="1"/>
  <c r="K279" i="14"/>
  <c r="L279" i="14" s="1"/>
  <c r="N279" i="14" s="1"/>
  <c r="K278" i="14"/>
  <c r="L278" i="14" s="1"/>
  <c r="N278" i="14" s="1"/>
  <c r="K272" i="14"/>
  <c r="L272" i="14" s="1"/>
  <c r="N272" i="14" s="1"/>
  <c r="K271" i="14"/>
  <c r="L271" i="14" s="1"/>
  <c r="N271" i="14" s="1"/>
  <c r="K270" i="14"/>
  <c r="L270" i="14" s="1"/>
  <c r="N270" i="14" s="1"/>
  <c r="K269" i="14"/>
  <c r="L269" i="14" s="1"/>
  <c r="N269" i="14" s="1"/>
  <c r="K267" i="14"/>
  <c r="L267" i="14" s="1"/>
  <c r="N267" i="14" s="1"/>
  <c r="K266" i="14"/>
  <c r="L266" i="14" s="1"/>
  <c r="N266" i="14" s="1"/>
  <c r="K265" i="14"/>
  <c r="L265" i="14" s="1"/>
  <c r="N265" i="14" s="1"/>
  <c r="K256" i="14"/>
  <c r="L256" i="14" s="1"/>
  <c r="N256" i="14" s="1"/>
  <c r="H248" i="14"/>
  <c r="K216" i="14"/>
  <c r="L216" i="14" s="1"/>
  <c r="N216" i="14" s="1"/>
  <c r="K215" i="14"/>
  <c r="L215" i="14" s="1"/>
  <c r="N215" i="14" s="1"/>
  <c r="K222" i="14"/>
  <c r="L222" i="14" s="1"/>
  <c r="N222" i="14" s="1"/>
  <c r="K193" i="14"/>
  <c r="L193" i="14" s="1"/>
  <c r="N193" i="14" s="1"/>
  <c r="K243" i="14"/>
  <c r="L243" i="14" s="1"/>
  <c r="N243" i="14" s="1"/>
  <c r="K196" i="14"/>
  <c r="L196" i="14" s="1"/>
  <c r="N196" i="14" s="1"/>
  <c r="K195" i="14"/>
  <c r="L195" i="14" s="1"/>
  <c r="N195" i="14" s="1"/>
  <c r="K194" i="14"/>
  <c r="L194" i="14" s="1"/>
  <c r="N194" i="14" s="1"/>
  <c r="K242" i="14"/>
  <c r="L242" i="14" s="1"/>
  <c r="N242" i="14" s="1"/>
  <c r="K241" i="14"/>
  <c r="L241" i="14" s="1"/>
  <c r="N241" i="14" s="1"/>
  <c r="K240" i="14"/>
  <c r="L240" i="14" s="1"/>
  <c r="N240" i="14" s="1"/>
  <c r="K239" i="14"/>
  <c r="L239" i="14" s="1"/>
  <c r="N239" i="14" s="1"/>
  <c r="K214" i="14"/>
  <c r="L214" i="14" s="1"/>
  <c r="N214" i="14" s="1"/>
  <c r="K213" i="14"/>
  <c r="L213" i="14" s="1"/>
  <c r="N213" i="14" s="1"/>
  <c r="K221" i="14"/>
  <c r="L221" i="14" s="1"/>
  <c r="N221" i="14" s="1"/>
  <c r="K220" i="14"/>
  <c r="L220" i="14" s="1"/>
  <c r="N220" i="14" s="1"/>
  <c r="K212" i="14"/>
  <c r="L212" i="14" s="1"/>
  <c r="N212" i="14" s="1"/>
  <c r="K211" i="14"/>
  <c r="L211" i="14" s="1"/>
  <c r="N211" i="14" s="1"/>
  <c r="K210" i="14"/>
  <c r="L210" i="14" s="1"/>
  <c r="N210" i="14" s="1"/>
  <c r="K209" i="14"/>
  <c r="L209" i="14" s="1"/>
  <c r="N209" i="14" s="1"/>
  <c r="K208" i="14"/>
  <c r="L208" i="14" s="1"/>
  <c r="N208" i="14" s="1"/>
  <c r="K207" i="14"/>
  <c r="L207" i="14" s="1"/>
  <c r="N207" i="14" s="1"/>
  <c r="K206" i="14"/>
  <c r="L206" i="14" s="1"/>
  <c r="N206" i="14" s="1"/>
  <c r="K205" i="14"/>
  <c r="L205" i="14" s="1"/>
  <c r="N205" i="14" s="1"/>
  <c r="K204" i="14"/>
  <c r="L204" i="14" s="1"/>
  <c r="N204" i="14" s="1"/>
  <c r="K203" i="14"/>
  <c r="L203" i="14" s="1"/>
  <c r="N203" i="14" s="1"/>
  <c r="K202" i="14"/>
  <c r="L202" i="14" s="1"/>
  <c r="N202" i="14" s="1"/>
  <c r="K238" i="14"/>
  <c r="L238" i="14" s="1"/>
  <c r="N238" i="14" s="1"/>
  <c r="K237" i="14"/>
  <c r="L237" i="14" s="1"/>
  <c r="N237" i="14" s="1"/>
  <c r="K236" i="14"/>
  <c r="L236" i="14" s="1"/>
  <c r="N236" i="14" s="1"/>
  <c r="K235" i="14"/>
  <c r="L235" i="14" s="1"/>
  <c r="N235" i="14" s="1"/>
  <c r="K234" i="14"/>
  <c r="L234" i="14" s="1"/>
  <c r="N234" i="14" s="1"/>
  <c r="K227" i="14"/>
  <c r="L227" i="14" s="1"/>
  <c r="N227" i="14" s="1"/>
  <c r="K226" i="14"/>
  <c r="L226" i="14" s="1"/>
  <c r="N226" i="14" s="1"/>
  <c r="K225" i="14"/>
  <c r="L225" i="14" s="1"/>
  <c r="N225" i="14" s="1"/>
  <c r="K224" i="14"/>
  <c r="L224" i="14" s="1"/>
  <c r="N224" i="14" s="1"/>
  <c r="K223" i="14"/>
  <c r="L223" i="14" s="1"/>
  <c r="N223" i="14" s="1"/>
  <c r="K219" i="14"/>
  <c r="L219" i="14" s="1"/>
  <c r="N219" i="14" s="1"/>
  <c r="K218" i="14"/>
  <c r="L218" i="14" s="1"/>
  <c r="N218" i="14" s="1"/>
  <c r="K217" i="14"/>
  <c r="L217" i="14" s="1"/>
  <c r="N217" i="14" s="1"/>
  <c r="K201" i="14"/>
  <c r="L201" i="14" s="1"/>
  <c r="N201" i="14" s="1"/>
  <c r="K200" i="14"/>
  <c r="L200" i="14" s="1"/>
  <c r="N200" i="14" s="1"/>
  <c r="K199" i="14"/>
  <c r="L199" i="14" s="1"/>
  <c r="N199" i="14" s="1"/>
  <c r="K198" i="14"/>
  <c r="L198" i="14" s="1"/>
  <c r="N198" i="14" s="1"/>
  <c r="K197" i="14"/>
  <c r="L197" i="14" s="1"/>
  <c r="K143" i="14"/>
  <c r="L143" i="14" s="1"/>
  <c r="N143" i="14" s="1"/>
  <c r="K142" i="14"/>
  <c r="L142" i="14" s="1"/>
  <c r="N142" i="14" s="1"/>
  <c r="K166" i="14"/>
  <c r="L166" i="14" s="1"/>
  <c r="N166" i="14" s="1"/>
  <c r="K165" i="14"/>
  <c r="L165" i="14" s="1"/>
  <c r="N165" i="14" s="1"/>
  <c r="K164" i="14"/>
  <c r="L164" i="14" s="1"/>
  <c r="N164" i="14" s="1"/>
  <c r="K163" i="14"/>
  <c r="L163" i="14" s="1"/>
  <c r="N163" i="14" s="1"/>
  <c r="K162" i="14"/>
  <c r="L162" i="14" s="1"/>
  <c r="N162" i="14" s="1"/>
  <c r="K161" i="14"/>
  <c r="L161" i="14" s="1"/>
  <c r="N161" i="14" s="1"/>
  <c r="K160" i="14"/>
  <c r="L160" i="14" s="1"/>
  <c r="N160" i="14" s="1"/>
  <c r="K159" i="14"/>
  <c r="L159" i="14" s="1"/>
  <c r="N159" i="14" s="1"/>
  <c r="K158" i="14"/>
  <c r="L158" i="14" s="1"/>
  <c r="N158" i="14" s="1"/>
  <c r="K157" i="14"/>
  <c r="L157" i="14" s="1"/>
  <c r="N157" i="14" s="1"/>
  <c r="K178" i="14"/>
  <c r="L178" i="14" s="1"/>
  <c r="N178" i="14" s="1"/>
  <c r="K177" i="14"/>
  <c r="L177" i="14" s="1"/>
  <c r="N177" i="14" s="1"/>
  <c r="K127" i="14"/>
  <c r="L127" i="14" s="1"/>
  <c r="N127" i="14" s="1"/>
  <c r="K126" i="14"/>
  <c r="L126" i="14" s="1"/>
  <c r="N126" i="14" s="1"/>
  <c r="K125" i="14"/>
  <c r="L125" i="14" s="1"/>
  <c r="N125" i="14" s="1"/>
  <c r="K124" i="14"/>
  <c r="L124" i="14" s="1"/>
  <c r="N124" i="14" s="1"/>
  <c r="K123" i="14"/>
  <c r="L123" i="14" s="1"/>
  <c r="N123" i="14" s="1"/>
  <c r="K122" i="14"/>
  <c r="L122" i="14" s="1"/>
  <c r="N122" i="14" s="1"/>
  <c r="K121" i="14"/>
  <c r="L121" i="14" s="1"/>
  <c r="N121" i="14" s="1"/>
  <c r="K120" i="14"/>
  <c r="L120" i="14" s="1"/>
  <c r="N120" i="14" s="1"/>
  <c r="K119" i="14"/>
  <c r="L119" i="14" s="1"/>
  <c r="N119" i="14" s="1"/>
  <c r="K118" i="14"/>
  <c r="L118" i="14" s="1"/>
  <c r="N118" i="14" s="1"/>
  <c r="K117" i="14"/>
  <c r="L117" i="14" s="1"/>
  <c r="N117" i="14" s="1"/>
  <c r="K116" i="14"/>
  <c r="L116" i="14" s="1"/>
  <c r="N116" i="14" s="1"/>
  <c r="K115" i="14"/>
  <c r="L115" i="14" s="1"/>
  <c r="N115" i="14" s="1"/>
  <c r="K156" i="14"/>
  <c r="L156" i="14" s="1"/>
  <c r="N156" i="14" s="1"/>
  <c r="K155" i="14"/>
  <c r="L155" i="14" s="1"/>
  <c r="N155" i="14" s="1"/>
  <c r="K183" i="14"/>
  <c r="L183" i="14" s="1"/>
  <c r="N183" i="14" s="1"/>
  <c r="K182" i="14"/>
  <c r="L182" i="14" s="1"/>
  <c r="N182" i="14" s="1"/>
  <c r="K181" i="14"/>
  <c r="L181" i="14" s="1"/>
  <c r="N181" i="14" s="1"/>
  <c r="K180" i="14"/>
  <c r="L180" i="14" s="1"/>
  <c r="N180" i="14" s="1"/>
  <c r="K179" i="14"/>
  <c r="L179" i="14" s="1"/>
  <c r="N179" i="14" s="1"/>
  <c r="K176" i="14"/>
  <c r="L176" i="14" s="1"/>
  <c r="N176" i="14" s="1"/>
  <c r="K175" i="14"/>
  <c r="L175" i="14" s="1"/>
  <c r="N175" i="14" s="1"/>
  <c r="K174" i="14"/>
  <c r="L174" i="14" s="1"/>
  <c r="N174" i="14" s="1"/>
  <c r="K173" i="14"/>
  <c r="L173" i="14" s="1"/>
  <c r="N173" i="14" s="1"/>
  <c r="K172" i="14"/>
  <c r="L172" i="14" s="1"/>
  <c r="N172" i="14" s="1"/>
  <c r="K171" i="14"/>
  <c r="L171" i="14" s="1"/>
  <c r="N171" i="14" s="1"/>
  <c r="K170" i="14"/>
  <c r="L170" i="14" s="1"/>
  <c r="N170" i="14" s="1"/>
  <c r="K169" i="14"/>
  <c r="L169" i="14" s="1"/>
  <c r="N169" i="14" s="1"/>
  <c r="K168" i="14"/>
  <c r="L168" i="14" s="1"/>
  <c r="N168" i="14" s="1"/>
  <c r="K167" i="14"/>
  <c r="L167" i="14" s="1"/>
  <c r="N167" i="14" s="1"/>
  <c r="K150" i="14"/>
  <c r="L150" i="14" s="1"/>
  <c r="N150" i="14" s="1"/>
  <c r="K149" i="14"/>
  <c r="L149" i="14" s="1"/>
  <c r="N149" i="14" s="1"/>
  <c r="K148" i="14"/>
  <c r="L148" i="14" s="1"/>
  <c r="N148" i="14" s="1"/>
  <c r="K147" i="14"/>
  <c r="L147" i="14" s="1"/>
  <c r="N147" i="14" s="1"/>
  <c r="K146" i="14"/>
  <c r="L146" i="14" s="1"/>
  <c r="N146" i="14" s="1"/>
  <c r="K145" i="14"/>
  <c r="L145" i="14" s="1"/>
  <c r="N145" i="14" s="1"/>
  <c r="K144" i="14"/>
  <c r="L144" i="14" s="1"/>
  <c r="N144" i="14" s="1"/>
  <c r="K141" i="14"/>
  <c r="L141" i="14" s="1"/>
  <c r="N141" i="14" s="1"/>
  <c r="K140" i="14"/>
  <c r="L140" i="14" s="1"/>
  <c r="N140" i="14" s="1"/>
  <c r="K139" i="14"/>
  <c r="L139" i="14" s="1"/>
  <c r="N139" i="14" s="1"/>
  <c r="K138" i="14"/>
  <c r="L138" i="14" s="1"/>
  <c r="N138" i="14" s="1"/>
  <c r="K137" i="14"/>
  <c r="L137" i="14" s="1"/>
  <c r="N137" i="14" s="1"/>
  <c r="K136" i="14"/>
  <c r="L136" i="14" s="1"/>
  <c r="N136" i="14" s="1"/>
  <c r="K135" i="14"/>
  <c r="L135" i="14" s="1"/>
  <c r="N135" i="14" s="1"/>
  <c r="K134" i="14"/>
  <c r="L134" i="14" s="1"/>
  <c r="N134" i="14" s="1"/>
  <c r="K133" i="14"/>
  <c r="L133" i="14" s="1"/>
  <c r="N133" i="14" s="1"/>
  <c r="K132" i="14"/>
  <c r="L132" i="14" s="1"/>
  <c r="N132" i="14" s="1"/>
  <c r="K131" i="14"/>
  <c r="L131" i="14" s="1"/>
  <c r="N131" i="14" s="1"/>
  <c r="K130" i="14"/>
  <c r="L130" i="14" s="1"/>
  <c r="N130" i="14" s="1"/>
  <c r="K129" i="14"/>
  <c r="L129" i="14" s="1"/>
  <c r="N129" i="14" s="1"/>
  <c r="K128" i="14"/>
  <c r="L128" i="14" s="1"/>
  <c r="N128" i="14" s="1"/>
  <c r="K114" i="14"/>
  <c r="L114" i="14" s="1"/>
  <c r="N114" i="14" s="1"/>
  <c r="K113" i="14"/>
  <c r="L113" i="14" s="1"/>
  <c r="N113" i="14" s="1"/>
  <c r="K112" i="14"/>
  <c r="L112" i="14" s="1"/>
  <c r="N112" i="14" s="1"/>
  <c r="K111" i="14"/>
  <c r="L111" i="14" s="1"/>
  <c r="N111" i="14" s="1"/>
  <c r="K110" i="14"/>
  <c r="L110" i="14" s="1"/>
  <c r="L49" i="24"/>
  <c r="N49" i="24" s="1"/>
  <c r="L50" i="24"/>
  <c r="N50" i="24" s="1"/>
  <c r="N51" i="24"/>
  <c r="N54" i="24"/>
  <c r="N53" i="24"/>
  <c r="N52" i="24"/>
  <c r="E52" i="24"/>
  <c r="G52" i="24" s="1"/>
  <c r="E53" i="24"/>
  <c r="G53" i="24" s="1"/>
  <c r="E54" i="24"/>
  <c r="G54" i="24" s="1"/>
  <c r="K25" i="14"/>
  <c r="L25" i="14" s="1"/>
  <c r="N25" i="14" s="1"/>
  <c r="K66" i="14"/>
  <c r="L66" i="14" s="1"/>
  <c r="N66" i="14" s="1"/>
  <c r="K65" i="14"/>
  <c r="L65" i="14" s="1"/>
  <c r="N65" i="14" s="1"/>
  <c r="K64" i="14"/>
  <c r="L64" i="14" s="1"/>
  <c r="N64" i="14" s="1"/>
  <c r="K94" i="14"/>
  <c r="L94" i="14" s="1"/>
  <c r="N94" i="14" s="1"/>
  <c r="K93" i="14"/>
  <c r="L93" i="14" s="1"/>
  <c r="N93" i="14" s="1"/>
  <c r="K92" i="14"/>
  <c r="L92" i="14" s="1"/>
  <c r="N92" i="14" s="1"/>
  <c r="K24" i="14"/>
  <c r="L24" i="14" s="1"/>
  <c r="N24" i="14" s="1"/>
  <c r="K23" i="14"/>
  <c r="L23" i="14" s="1"/>
  <c r="N23" i="14" s="1"/>
  <c r="K22" i="14"/>
  <c r="L22" i="14" s="1"/>
  <c r="N22" i="14" s="1"/>
  <c r="K21" i="14"/>
  <c r="L21" i="14" s="1"/>
  <c r="N21" i="14" s="1"/>
  <c r="K20" i="14"/>
  <c r="L20" i="14" s="1"/>
  <c r="N20" i="14" s="1"/>
  <c r="K19" i="14"/>
  <c r="L19" i="14" s="1"/>
  <c r="N19" i="14" s="1"/>
  <c r="K18" i="14"/>
  <c r="L18" i="14" s="1"/>
  <c r="N18" i="14" s="1"/>
  <c r="K17" i="14"/>
  <c r="L17" i="14" s="1"/>
  <c r="N17" i="14" s="1"/>
  <c r="K16" i="14"/>
  <c r="L16" i="14" s="1"/>
  <c r="N16" i="14" s="1"/>
  <c r="K15" i="14"/>
  <c r="L15" i="14" s="1"/>
  <c r="N15" i="14" s="1"/>
  <c r="K14" i="14"/>
  <c r="L14" i="14" s="1"/>
  <c r="N14" i="14" s="1"/>
  <c r="K13" i="14"/>
  <c r="L13" i="14" s="1"/>
  <c r="N13" i="14" s="1"/>
  <c r="K12" i="14"/>
  <c r="L12" i="14" s="1"/>
  <c r="K74" i="14"/>
  <c r="L74" i="14" s="1"/>
  <c r="N74" i="14" s="1"/>
  <c r="K73" i="14"/>
  <c r="L73" i="14" s="1"/>
  <c r="N73" i="14" s="1"/>
  <c r="K63" i="14"/>
  <c r="L63" i="14" s="1"/>
  <c r="N63" i="14" s="1"/>
  <c r="K62" i="14"/>
  <c r="L62" i="14" s="1"/>
  <c r="N62" i="14" s="1"/>
  <c r="K61" i="14"/>
  <c r="L61" i="14" s="1"/>
  <c r="N61" i="14" s="1"/>
  <c r="K60" i="14"/>
  <c r="L60" i="14" s="1"/>
  <c r="N60" i="14" s="1"/>
  <c r="K59" i="14"/>
  <c r="L59" i="14" s="1"/>
  <c r="N59" i="14" s="1"/>
  <c r="K58" i="14"/>
  <c r="L58" i="14" s="1"/>
  <c r="N58" i="14" s="1"/>
  <c r="K57" i="14"/>
  <c r="L57" i="14" s="1"/>
  <c r="N57" i="14" s="1"/>
  <c r="K56" i="14"/>
  <c r="L56" i="14" s="1"/>
  <c r="N56" i="14" s="1"/>
  <c r="K55" i="14"/>
  <c r="L55" i="14" s="1"/>
  <c r="N55" i="14" s="1"/>
  <c r="K54" i="14"/>
  <c r="L54" i="14" s="1"/>
  <c r="N54" i="14" s="1"/>
  <c r="K53" i="14"/>
  <c r="L53" i="14" s="1"/>
  <c r="N53" i="14" s="1"/>
  <c r="K52" i="14"/>
  <c r="L52" i="14" s="1"/>
  <c r="N52" i="14" s="1"/>
  <c r="K51" i="14"/>
  <c r="L51" i="14" s="1"/>
  <c r="N51" i="14" s="1"/>
  <c r="K50" i="14"/>
  <c r="L50" i="14" s="1"/>
  <c r="N50" i="14" s="1"/>
  <c r="K49" i="14"/>
  <c r="L49" i="14" s="1"/>
  <c r="N49" i="14" s="1"/>
  <c r="K48" i="14"/>
  <c r="L48" i="14" s="1"/>
  <c r="N48" i="14" s="1"/>
  <c r="K47" i="14"/>
  <c r="L47" i="14" s="1"/>
  <c r="N47" i="14" s="1"/>
  <c r="K46" i="14"/>
  <c r="L46" i="14" s="1"/>
  <c r="N46" i="14" s="1"/>
  <c r="K45" i="14"/>
  <c r="L45" i="14" s="1"/>
  <c r="N45" i="14" s="1"/>
  <c r="K44" i="14"/>
  <c r="L44" i="14" s="1"/>
  <c r="N44" i="14" s="1"/>
  <c r="K43" i="14"/>
  <c r="L43" i="14" s="1"/>
  <c r="N43" i="14" s="1"/>
  <c r="K42" i="14"/>
  <c r="L42" i="14" s="1"/>
  <c r="N42" i="14" s="1"/>
  <c r="K41" i="14"/>
  <c r="L41" i="14" s="1"/>
  <c r="N41" i="14" s="1"/>
  <c r="K40" i="14"/>
  <c r="L40" i="14" s="1"/>
  <c r="N40" i="14" s="1"/>
  <c r="K39" i="14"/>
  <c r="L39" i="14" s="1"/>
  <c r="N39" i="14" s="1"/>
  <c r="K38" i="14"/>
  <c r="L38" i="14" s="1"/>
  <c r="N38" i="14" s="1"/>
  <c r="K37" i="14"/>
  <c r="L37" i="14" s="1"/>
  <c r="N37" i="14" s="1"/>
  <c r="K36" i="14"/>
  <c r="L36" i="14" s="1"/>
  <c r="N36" i="14" s="1"/>
  <c r="K35" i="14"/>
  <c r="L35" i="14" s="1"/>
  <c r="N35" i="14" s="1"/>
  <c r="K34" i="14"/>
  <c r="L34" i="14" s="1"/>
  <c r="N34" i="14" s="1"/>
  <c r="K33" i="14"/>
  <c r="L33" i="14" s="1"/>
  <c r="N33" i="14" s="1"/>
  <c r="K101" i="14"/>
  <c r="L101" i="14" s="1"/>
  <c r="N101" i="14" s="1"/>
  <c r="K100" i="14"/>
  <c r="L100" i="14" s="1"/>
  <c r="N100" i="14" s="1"/>
  <c r="K99" i="14"/>
  <c r="L99" i="14" s="1"/>
  <c r="N99" i="14" s="1"/>
  <c r="K98" i="14"/>
  <c r="L98" i="14" s="1"/>
  <c r="N98" i="14" s="1"/>
  <c r="K97" i="14"/>
  <c r="L97" i="14" s="1"/>
  <c r="N97" i="14" s="1"/>
  <c r="K96" i="14"/>
  <c r="L96" i="14" s="1"/>
  <c r="N96" i="14" s="1"/>
  <c r="K95" i="14"/>
  <c r="L95" i="14" s="1"/>
  <c r="N95" i="14" s="1"/>
  <c r="K91" i="14"/>
  <c r="L91" i="14" s="1"/>
  <c r="N91" i="14" s="1"/>
  <c r="K90" i="14"/>
  <c r="L90" i="14" s="1"/>
  <c r="N90" i="14" s="1"/>
  <c r="K89" i="14"/>
  <c r="L89" i="14" s="1"/>
  <c r="N89" i="14" s="1"/>
  <c r="K88" i="14"/>
  <c r="L88" i="14" s="1"/>
  <c r="N88" i="14" s="1"/>
  <c r="K87" i="14"/>
  <c r="L87" i="14" s="1"/>
  <c r="N87" i="14" s="1"/>
  <c r="K86" i="14"/>
  <c r="L86" i="14" s="1"/>
  <c r="N86" i="14" s="1"/>
  <c r="K85" i="14"/>
  <c r="L85" i="14" s="1"/>
  <c r="N85" i="14" s="1"/>
  <c r="K81" i="14"/>
  <c r="L81" i="14" s="1"/>
  <c r="N81" i="14" s="1"/>
  <c r="K80" i="14"/>
  <c r="L80" i="14" s="1"/>
  <c r="N80" i="14" s="1"/>
  <c r="K79" i="14"/>
  <c r="L79" i="14" s="1"/>
  <c r="N79" i="14" s="1"/>
  <c r="K78" i="14"/>
  <c r="L78" i="14" s="1"/>
  <c r="N78" i="14" s="1"/>
  <c r="K77" i="14"/>
  <c r="L77" i="14" s="1"/>
  <c r="N77" i="14" s="1"/>
  <c r="K76" i="14"/>
  <c r="L76" i="14" s="1"/>
  <c r="N76" i="14" s="1"/>
  <c r="K75" i="14"/>
  <c r="L75" i="14" s="1"/>
  <c r="N75" i="14" s="1"/>
  <c r="K72" i="14"/>
  <c r="L72" i="14" s="1"/>
  <c r="N72" i="14" s="1"/>
  <c r="K71" i="14"/>
  <c r="L71" i="14" s="1"/>
  <c r="N71" i="14" s="1"/>
  <c r="K70" i="14"/>
  <c r="L70" i="14" s="1"/>
  <c r="N70" i="14" s="1"/>
  <c r="K69" i="14"/>
  <c r="L69" i="14" s="1"/>
  <c r="N69" i="14" s="1"/>
  <c r="K68" i="14"/>
  <c r="L68" i="14" s="1"/>
  <c r="N68" i="14" s="1"/>
  <c r="K67" i="14"/>
  <c r="L67" i="14" s="1"/>
  <c r="N67" i="14" s="1"/>
  <c r="K32" i="14"/>
  <c r="L32" i="14" s="1"/>
  <c r="N32" i="14" s="1"/>
  <c r="K31" i="14"/>
  <c r="L31" i="14" s="1"/>
  <c r="N31" i="14" s="1"/>
  <c r="K30" i="14"/>
  <c r="L30" i="14" s="1"/>
  <c r="N30" i="14" s="1"/>
  <c r="K29" i="14"/>
  <c r="L29" i="14" s="1"/>
  <c r="N29" i="14" s="1"/>
  <c r="K28" i="14"/>
  <c r="L28" i="14" s="1"/>
  <c r="N28" i="14" s="1"/>
  <c r="K27" i="14"/>
  <c r="L27" i="14" s="1"/>
  <c r="N27" i="14" s="1"/>
  <c r="K26" i="14"/>
  <c r="L26" i="14" s="1"/>
  <c r="N26" i="14" s="1"/>
  <c r="B32" i="25"/>
  <c r="N905" i="26" l="1"/>
  <c r="N252" i="14"/>
  <c r="N289" i="14" s="1"/>
  <c r="L289" i="14"/>
  <c r="E18" i="24" s="1"/>
  <c r="L355" i="14"/>
  <c r="N293" i="14"/>
  <c r="N303" i="14" s="1"/>
  <c r="L303" i="14"/>
  <c r="E19" i="24" s="1"/>
  <c r="N110" i="14"/>
  <c r="N189" i="14" s="1"/>
  <c r="L189" i="14"/>
  <c r="N197" i="14"/>
  <c r="N248" i="14" s="1"/>
  <c r="L248" i="14"/>
  <c r="E17" i="24" s="1"/>
  <c r="N307" i="14"/>
  <c r="N341" i="14" s="1"/>
  <c r="L341" i="14"/>
  <c r="E20" i="24" s="1"/>
  <c r="L106" i="14"/>
  <c r="E15" i="24" s="1"/>
  <c r="N12" i="14"/>
  <c r="N106" i="14" s="1"/>
  <c r="L45" i="24"/>
  <c r="L46" i="24" s="1"/>
  <c r="H916" i="14"/>
  <c r="B33" i="25"/>
  <c r="N55" i="24"/>
  <c r="N345" i="14"/>
  <c r="N355" i="14" s="1"/>
  <c r="E21" i="24"/>
  <c r="L55" i="24"/>
  <c r="L57" i="24" l="1"/>
  <c r="N916" i="14"/>
  <c r="E49" i="24"/>
  <c r="E16" i="24"/>
  <c r="E46" i="24" s="1"/>
  <c r="L916" i="14"/>
  <c r="B34" i="25"/>
  <c r="B35" i="25" s="1"/>
  <c r="G49" i="24" l="1"/>
  <c r="E51" i="24"/>
  <c r="G51" i="24" s="1"/>
  <c r="E50" i="24"/>
  <c r="G50" i="24" s="1"/>
  <c r="B36" i="25"/>
  <c r="B37" i="25" s="1"/>
  <c r="B38" i="25" s="1"/>
  <c r="B39" i="25" s="1"/>
  <c r="B40" i="25" s="1"/>
  <c r="B41" i="25" s="1"/>
  <c r="B42" i="25" s="1"/>
  <c r="E55" i="24" l="1"/>
  <c r="E57" i="24" s="1"/>
  <c r="E60" i="24" s="1"/>
  <c r="G55" i="24"/>
</calcChain>
</file>

<file path=xl/sharedStrings.xml><?xml version="1.0" encoding="utf-8"?>
<sst xmlns="http://schemas.openxmlformats.org/spreadsheetml/2006/main" count="7168" uniqueCount="2386">
  <si>
    <t>PLEASE ENSURE TO DELETE THIS WORKSHEET FROM FINAL DOCUMENT BEFORE UPLOADING TO ETENDERS</t>
  </si>
  <si>
    <t>#</t>
  </si>
  <si>
    <t>Instructions for Schools to Follow</t>
  </si>
  <si>
    <t>The first step is to get an estimated value on the schoolbooks required.</t>
  </si>
  <si>
    <t>This Pricing Schedule contains the Schoolbook List for Junior and Senior Cycle Schoolbooks, by subject, available from various publishers. It includes the current indicative recommended retail prices (RRP) for you to review and to then enter your required quantities for each book.</t>
  </si>
  <si>
    <t>Where a book is not required, you can leave the quantity at "0".</t>
  </si>
  <si>
    <t>Where additional services are required i.e. barcoding, covering, labelling, these are included in the Tender Summary worksheet. The spreadsheet automatically calculates the total quantity of books from the Junior and Leaving Cert worksheets and the tenderer can provide pricing against the total quantity. Be careful not to amend or delete formulae contained in this document. There is a running total check at the bottom of the Junior and Leaving Cert worksheets.</t>
  </si>
  <si>
    <t xml:space="preserve">This Pricing Schedule is not intended as a prescribed list of books that need to be purchased. There are blank lines at the end of each subject to allow for entries of books that are not identified on this list. You may also add additional rows where necessary at the bottom above the ORANGE line for each subject. Where additional book(s) are being added by you to the list, please remember to also include a unit RRP price. </t>
  </si>
  <si>
    <r>
      <t xml:space="preserve">This version of the MS Excel file will be the document used by suppliers when providing a quote for schools, regardless of the procurement procedure required. Outlined below are the steps schools should follow after determining if their schoolbooks value falls </t>
    </r>
    <r>
      <rPr>
        <b/>
        <i/>
        <sz val="11"/>
        <color rgb="FF000000"/>
        <rFont val="Calibri"/>
        <family val="2"/>
        <scheme val="minor"/>
      </rPr>
      <t>below €50,000 ex-VAT (RFQ)</t>
    </r>
    <r>
      <rPr>
        <b/>
        <sz val="11"/>
        <color rgb="FF000000"/>
        <rFont val="Calibri"/>
        <family val="2"/>
        <scheme val="minor"/>
      </rPr>
      <t xml:space="preserve"> </t>
    </r>
    <r>
      <rPr>
        <sz val="11"/>
        <color rgb="FF000000"/>
        <rFont val="Calibri"/>
        <family val="2"/>
        <scheme val="minor"/>
      </rPr>
      <t xml:space="preserve">or </t>
    </r>
    <r>
      <rPr>
        <b/>
        <i/>
        <sz val="11"/>
        <color rgb="FF000000"/>
        <rFont val="Calibri"/>
        <family val="2"/>
        <scheme val="minor"/>
      </rPr>
      <t xml:space="preserve">above €50,000 ex-VAT (DPS/ETENDERS):
</t>
    </r>
    <r>
      <rPr>
        <sz val="11"/>
        <color rgb="FF000000"/>
        <rFont val="Calibri"/>
        <family val="2"/>
        <scheme val="minor"/>
      </rPr>
      <t xml:space="preserve">1. If the estimated value is </t>
    </r>
    <r>
      <rPr>
        <b/>
        <i/>
        <sz val="11"/>
        <color rgb="FFFF0000"/>
        <rFont val="Calibri"/>
        <family val="2"/>
        <scheme val="minor"/>
      </rPr>
      <t>below €50,000</t>
    </r>
    <r>
      <rPr>
        <i/>
        <sz val="11"/>
        <color rgb="FF000000"/>
        <rFont val="Calibri"/>
        <family val="2"/>
        <scheme val="minor"/>
      </rPr>
      <t xml:space="preserve"> </t>
    </r>
    <r>
      <rPr>
        <b/>
        <i/>
        <sz val="11"/>
        <color rgb="FFFF0000"/>
        <rFont val="Calibri"/>
        <family val="2"/>
        <scheme val="minor"/>
      </rPr>
      <t>ex-VAT</t>
    </r>
    <r>
      <rPr>
        <sz val="11"/>
        <color rgb="FF000000"/>
        <rFont val="Calibri"/>
        <family val="2"/>
        <scheme val="minor"/>
      </rPr>
      <t xml:space="preserve">, Schools are encouraged to use the DPS. If the school decides not to use the DPS, it will need to seek a minimum of three quotations. This Excel file will be sent to potential suppliers to obtain </t>
    </r>
    <r>
      <rPr>
        <b/>
        <i/>
        <sz val="11"/>
        <color rgb="FFFF0000"/>
        <rFont val="Calibri"/>
        <family val="2"/>
        <scheme val="minor"/>
      </rPr>
      <t>Quotations</t>
    </r>
    <r>
      <rPr>
        <b/>
        <sz val="11"/>
        <color rgb="FFFF0000"/>
        <rFont val="Calibri"/>
        <family val="2"/>
        <scheme val="minor"/>
      </rPr>
      <t xml:space="preserve">. </t>
    </r>
    <r>
      <rPr>
        <sz val="11"/>
        <rFont val="Calibri"/>
        <family val="2"/>
        <scheme val="minor"/>
      </rPr>
      <t>It is at the   schools discretion to approach suppliers of their choice.
2.</t>
    </r>
    <r>
      <rPr>
        <sz val="11"/>
        <color rgb="FF000000"/>
        <rFont val="Calibri"/>
        <family val="2"/>
        <scheme val="minor"/>
      </rPr>
      <t xml:space="preserve"> If the estimated value is </t>
    </r>
    <r>
      <rPr>
        <b/>
        <i/>
        <sz val="11"/>
        <color rgb="FFFF0000"/>
        <rFont val="Calibri"/>
        <family val="2"/>
        <scheme val="minor"/>
      </rPr>
      <t>above €50,000 ex-VAT</t>
    </r>
    <r>
      <rPr>
        <sz val="11"/>
        <color rgb="FF000000"/>
        <rFont val="Calibri"/>
        <family val="2"/>
        <scheme val="minor"/>
      </rPr>
      <t xml:space="preserve">, this Excel file will be uploaded to eTenders alongside the </t>
    </r>
    <r>
      <rPr>
        <b/>
        <i/>
        <sz val="11"/>
        <color rgb="FFFF0000"/>
        <rFont val="Calibri"/>
        <family val="2"/>
        <scheme val="minor"/>
      </rPr>
      <t>Call for Tenders (CFT)</t>
    </r>
    <r>
      <rPr>
        <sz val="11"/>
        <color rgb="FF000000"/>
        <rFont val="Calibri"/>
        <family val="2"/>
        <scheme val="minor"/>
      </rPr>
      <t xml:space="preserve"> document and </t>
    </r>
    <r>
      <rPr>
        <b/>
        <i/>
        <sz val="11"/>
        <color rgb="FFFF0000"/>
        <rFont val="Calibri"/>
        <family val="2"/>
        <scheme val="minor"/>
      </rPr>
      <t>Tender Response Document (TRD)</t>
    </r>
    <r>
      <rPr>
        <b/>
        <sz val="11"/>
        <color rgb="FFFF0000"/>
        <rFont val="Calibri"/>
        <family val="2"/>
        <scheme val="minor"/>
      </rPr>
      <t xml:space="preserve"> </t>
    </r>
    <r>
      <rPr>
        <sz val="11"/>
        <rFont val="Calibri"/>
        <family val="2"/>
        <scheme val="minor"/>
      </rPr>
      <t xml:space="preserve">when schools are issuing their invites to tender.  </t>
    </r>
  </si>
  <si>
    <r>
      <t xml:space="preserve">Schoolbooks are subject to a VAT rate of 0%, although workbooks are subject to VAT @23%. Suppliers will adjust the % VAT rate as appropriate when preparing quotes. If a school requires an additional service i.e. book covering/barcoding this service will also be subject to VAT @23%.
</t>
    </r>
    <r>
      <rPr>
        <b/>
        <i/>
        <sz val="11"/>
        <color rgb="FFFF0000"/>
        <rFont val="Calibri"/>
        <family val="2"/>
        <scheme val="minor"/>
      </rPr>
      <t xml:space="preserve">**N.B. It is important to be aware that the grant amount your school has received ultimately must cover the total cost of all items including VAT. </t>
    </r>
  </si>
  <si>
    <t>Post Primary Schoolbooks - Appendix 2 - Pricing Schedule</t>
  </si>
  <si>
    <r>
      <t xml:space="preserve">Tender Award Criteria - Ultimate Cost - Weighting </t>
    </r>
    <r>
      <rPr>
        <sz val="28"/>
        <color rgb="FFFF0000"/>
        <rFont val="Calibri"/>
        <family val="2"/>
        <scheme val="minor"/>
      </rPr>
      <t>200 - 400</t>
    </r>
    <r>
      <rPr>
        <sz val="28"/>
        <color rgb="FF004D44"/>
        <rFont val="Calibri"/>
        <family val="2"/>
        <scheme val="minor"/>
      </rPr>
      <t xml:space="preserve"> Marks </t>
    </r>
  </si>
  <si>
    <t>(Amend to match Award Criteria CFT weighting)</t>
  </si>
  <si>
    <t>CL3028DPS Dynamic Purchasing System for the provision of schoolbooks under the Department of Education’s Post-Primary Schoolbook Scheme</t>
  </si>
  <si>
    <t>Tender Title:</t>
  </si>
  <si>
    <r>
      <t xml:space="preserve">DPS Stage 2 Mini Competition for the Supply of Schoolbooks to </t>
    </r>
    <r>
      <rPr>
        <b/>
        <sz val="12"/>
        <color rgb="FFFF0000"/>
        <rFont val="Calibri"/>
        <family val="2"/>
        <scheme val="minor"/>
      </rPr>
      <t>INSERT SCHOOL NAME</t>
    </r>
  </si>
  <si>
    <t>Project Reference:</t>
  </si>
  <si>
    <t>INSERT PROJECT REFERENCE FROM CFT TITLE PAGE</t>
  </si>
  <si>
    <t>Lot Number &amp; Title:</t>
  </si>
  <si>
    <t>Lot 1 - Cavan / Monaghan Printed Books</t>
  </si>
  <si>
    <t>SELECT LOT FROM DROPDOWN LIST</t>
  </si>
  <si>
    <t>Tender Deadline:</t>
  </si>
  <si>
    <t>INSERT TIME &amp; DATE FROM CFT TITLE PAGE</t>
  </si>
  <si>
    <t>SCHOOL DETAILS</t>
  </si>
  <si>
    <t>TENDERER DETAILS</t>
  </si>
  <si>
    <t>School Name:</t>
  </si>
  <si>
    <t>TO BE COMPLETED BY SCHOOL</t>
  </si>
  <si>
    <t>Company Name:</t>
  </si>
  <si>
    <t>Address:</t>
  </si>
  <si>
    <t>School Roll Number:</t>
  </si>
  <si>
    <t xml:space="preserve">Contact Name: </t>
  </si>
  <si>
    <t>Contact Name:</t>
  </si>
  <si>
    <t>Telephone Number</t>
  </si>
  <si>
    <t>School Contact Number:</t>
  </si>
  <si>
    <t>FIELD ONLY TO BE USED IF NOT USING DPS / ETENDERS (VALUE UNDER €50,000)</t>
  </si>
  <si>
    <t>Contact Email:</t>
  </si>
  <si>
    <t>School Contact Email:</t>
  </si>
  <si>
    <t>SIGNATURE:</t>
  </si>
  <si>
    <t>Quotation Ref No:</t>
  </si>
  <si>
    <t>Quotations Date:</t>
  </si>
  <si>
    <t xml:space="preserve">Quotation Valid Until: </t>
  </si>
  <si>
    <r>
      <t xml:space="preserve">TENDERER INSTRUCTIONS &amp; INFORMATION </t>
    </r>
    <r>
      <rPr>
        <b/>
        <sz val="14"/>
        <color rgb="FFFF0000"/>
        <rFont val="Calibri"/>
        <family val="2"/>
        <scheme val="minor"/>
      </rPr>
      <t>(PLEASE READ BEFORE COMPLETING THIS DOCUMENT)</t>
    </r>
  </si>
  <si>
    <r>
      <t xml:space="preserve">All prices </t>
    </r>
    <r>
      <rPr>
        <b/>
        <sz val="12"/>
        <rFont val="Calibri"/>
        <family val="2"/>
        <scheme val="minor"/>
      </rPr>
      <t>MUST</t>
    </r>
    <r>
      <rPr>
        <sz val="12"/>
        <rFont val="Calibri"/>
        <family val="2"/>
        <scheme val="minor"/>
      </rPr>
      <t xml:space="preserve"> be stated in EURO and exclude VAT.</t>
    </r>
  </si>
  <si>
    <r>
      <t xml:space="preserve">Delivery </t>
    </r>
    <r>
      <rPr>
        <b/>
        <sz val="12"/>
        <rFont val="Calibri"/>
        <family val="2"/>
        <scheme val="minor"/>
      </rPr>
      <t xml:space="preserve">MUST </t>
    </r>
    <r>
      <rPr>
        <sz val="12"/>
        <rFont val="Calibri"/>
        <family val="2"/>
        <scheme val="minor"/>
      </rPr>
      <t>be included in all quoted prices.</t>
    </r>
  </si>
  <si>
    <r>
      <t xml:space="preserve">Tenderers </t>
    </r>
    <r>
      <rPr>
        <b/>
        <sz val="12"/>
        <rFont val="Calibri"/>
        <family val="2"/>
        <scheme val="minor"/>
      </rPr>
      <t>MUST</t>
    </r>
    <r>
      <rPr>
        <sz val="12"/>
        <rFont val="Calibri"/>
        <family val="2"/>
        <scheme val="minor"/>
      </rPr>
      <t xml:space="preserve"> only complete the fields shaded in </t>
    </r>
    <r>
      <rPr>
        <b/>
        <sz val="12"/>
        <rFont val="Calibri"/>
        <family val="2"/>
        <scheme val="minor"/>
      </rPr>
      <t>YELLOW</t>
    </r>
    <r>
      <rPr>
        <sz val="12"/>
        <rFont val="Calibri"/>
        <family val="2"/>
        <scheme val="minor"/>
      </rPr>
      <t>. Tenderers should not edit this document beyond what is required, as this may result in your tender submission being disqualified.</t>
    </r>
  </si>
  <si>
    <t>Please use the Notes field where necessary to include additional information.</t>
  </si>
  <si>
    <t xml:space="preserve">Tenderers need to provide discounts against Book RRP prices for all the books required in the Junior &amp; Leaving Cert Cycle worksheets. Tenderers also need to provide pricing for any additional services required in the Tender Summary worksheet. </t>
  </si>
  <si>
    <r>
      <t xml:space="preserve">Tenderers are </t>
    </r>
    <r>
      <rPr>
        <b/>
        <sz val="12"/>
        <rFont val="Calibri"/>
        <family val="2"/>
        <scheme val="minor"/>
      </rPr>
      <t>NOT</t>
    </r>
    <r>
      <rPr>
        <sz val="12"/>
        <rFont val="Calibri"/>
        <family val="2"/>
        <scheme val="minor"/>
      </rPr>
      <t xml:space="preserve"> required to provide pricing or discounts against books with a "0" quantity.</t>
    </r>
  </si>
  <si>
    <t>All prices and discounts provided in this Tender will be fixed for the contract duration including any possible extensions.</t>
  </si>
  <si>
    <t>This is an indicative list of books.  The titles included are based on historical usage/purchases only and are not a guarantee of the titles to be purchased. The final booklist will be agreed with the successful tenderer at contract finalisation stage.</t>
  </si>
  <si>
    <t xml:space="preserve">Please note this document contains automatically calculating formulas. The School takes no responsibility for any errors that might occur as a result of a formula error. It is the responsibility of each tenderer during the completion of this document to satisfy themselves that all calculations and totals are correct. </t>
  </si>
  <si>
    <t>The tenderer must be able to supply all items on the required booklist. Therefore, an incomplete Pricing Schedule will be rejected as a non-compliant submission.</t>
  </si>
  <si>
    <t>Please ensure the signature box at the top of this worksheet is completed &amp; Signed.</t>
  </si>
  <si>
    <t>Failure to complete and return this Pricing Schedule document as part of the Tender submission will result in the tender being rejected as non compliant.</t>
  </si>
  <si>
    <t>Yes</t>
  </si>
  <si>
    <t>Lot 2 - Clare Printed Books</t>
  </si>
  <si>
    <t>No</t>
  </si>
  <si>
    <t>Lot 3 - Cork Printed Books</t>
  </si>
  <si>
    <t>Lot 4 - Donegal Printed Books</t>
  </si>
  <si>
    <t>Lot 5 - Dublin Printed Books</t>
  </si>
  <si>
    <t>Lot 6 - Galway Printed Books</t>
  </si>
  <si>
    <t>Lot 7 - Kerry Printed Books</t>
  </si>
  <si>
    <t>Lot 8 - Kildare Printed Books</t>
  </si>
  <si>
    <t>Lot 9 - Kilkenny / Carlow Printed Books</t>
  </si>
  <si>
    <t>Lot 10 - Laois / Offaly Printed Books</t>
  </si>
  <si>
    <t>Lot 11 - Limerick Printed Books</t>
  </si>
  <si>
    <t>Lot 12 - Longford / Leitrim Printed Books</t>
  </si>
  <si>
    <t>Lot 13 - Louth Printed Books</t>
  </si>
  <si>
    <t>Lot 14 - Mayo Printed Books</t>
  </si>
  <si>
    <t>Lot 15 - Meath Printed Books</t>
  </si>
  <si>
    <t>Lot 16 - Sligo / Roscommon Printed Books</t>
  </si>
  <si>
    <t>Lot 17 - Tipperary Printed Books</t>
  </si>
  <si>
    <t>Lot 18 - Waterford Printed Books</t>
  </si>
  <si>
    <t>Lot 19 - Westmeath Printed Books</t>
  </si>
  <si>
    <t>Lot 20 - Wexford Printed Books</t>
  </si>
  <si>
    <t>Lot 21 - Wicklow Printed Books</t>
  </si>
  <si>
    <t>Lot 22 - eBooks</t>
  </si>
  <si>
    <t>Section 1: Irish / Gaeilge</t>
  </si>
  <si>
    <t>ISBN</t>
  </si>
  <si>
    <t>Title</t>
  </si>
  <si>
    <t>Subject</t>
  </si>
  <si>
    <t>eBook Included              Yes/No?</t>
  </si>
  <si>
    <t>Publisher</t>
  </si>
  <si>
    <t>Publisher Code</t>
  </si>
  <si>
    <t>Quantity Required</t>
  </si>
  <si>
    <t>Unit RRP
Ex VAT</t>
  </si>
  <si>
    <t>Tendered Discount</t>
  </si>
  <si>
    <t>Net Price</t>
  </si>
  <si>
    <t>Total Amount</t>
  </si>
  <si>
    <t>VAT Rate Applicable</t>
  </si>
  <si>
    <t>Total Amount Incl VAT</t>
  </si>
  <si>
    <t>Supplier Notes</t>
  </si>
  <si>
    <t>Barcoding</t>
  </si>
  <si>
    <t>Book Covering</t>
  </si>
  <si>
    <t>Labelling</t>
  </si>
  <si>
    <t>Additional Item</t>
  </si>
  <si>
    <t>Foclóir Póca</t>
  </si>
  <si>
    <t>Irish</t>
  </si>
  <si>
    <t>No"</t>
  </si>
  <si>
    <t>An Gúm</t>
  </si>
  <si>
    <t>IT641</t>
  </si>
  <si>
    <t>Óró na Circíní</t>
  </si>
  <si>
    <t>GR1836</t>
  </si>
  <si>
    <t>Scoil an Chnoic</t>
  </si>
  <si>
    <t>GR1773</t>
  </si>
  <si>
    <t>Amach</t>
  </si>
  <si>
    <t>GR1699</t>
  </si>
  <si>
    <t>Smuf</t>
  </si>
  <si>
    <t>GR1819</t>
  </si>
  <si>
    <t>An Fear a Chuireadh Crainn</t>
  </si>
  <si>
    <t>GR1599</t>
  </si>
  <si>
    <t>Laochas</t>
  </si>
  <si>
    <t>GR1332</t>
  </si>
  <si>
    <t>Cora Cinniúna</t>
  </si>
  <si>
    <t>GR1453</t>
  </si>
  <si>
    <t>Gluaiseacht</t>
  </si>
  <si>
    <t>GR1794</t>
  </si>
  <si>
    <t>Faoi Cheilt</t>
  </si>
  <si>
    <t>GR1888</t>
  </si>
  <si>
    <t>Na Mairbh a d’Fhill</t>
  </si>
  <si>
    <t>GR1889</t>
  </si>
  <si>
    <t>An tEitleán Dofheicthe</t>
  </si>
  <si>
    <t>GR1890</t>
  </si>
  <si>
    <t xml:space="preserve">An Corpán sa Trunc </t>
  </si>
  <si>
    <t>GR1904</t>
  </si>
  <si>
    <t>Dúnmharú i bPáirc an Chrócaigh</t>
  </si>
  <si>
    <t>GR1905</t>
  </si>
  <si>
    <t>Ta Gaeilge Agam 1 (Pack) incl. Workbook</t>
  </si>
  <si>
    <t>"Yes</t>
  </si>
  <si>
    <t>CJ Fallon</t>
  </si>
  <si>
    <t>Ta Gaeilge Agam 2 (Pack) incl. Workbook</t>
  </si>
  <si>
    <t>Ta Gaeilge Agam 3 (Pack)</t>
  </si>
  <si>
    <t>An dTuigeann Tú Anois É? 1</t>
  </si>
  <si>
    <t>An dTuigeann Tú Anois É? 2</t>
  </si>
  <si>
    <t>An dTuigeann Tú Anois É? 3</t>
  </si>
  <si>
    <t>Graiméar Meánscoile</t>
  </si>
  <si>
    <t>Edco Exam Papers - Gaeilge Ard. (HL) (Sample &amp; SEC Past Papers) Revised in line with SEC Exam Paper</t>
  </si>
  <si>
    <t xml:space="preserve"> No" </t>
  </si>
  <si>
    <t>Edco</t>
  </si>
  <si>
    <t>BJC5012S</t>
  </si>
  <si>
    <t>Edco Exam Papers - Gaeilge Gnáth. (OL) (Sample &amp; SEC Past Papers) Revised in line with SEC Exam Paper</t>
  </si>
  <si>
    <t>BJC5011S</t>
  </si>
  <si>
    <t>New Failte 1! - 1st Year Irish Pack</t>
  </si>
  <si>
    <t xml:space="preserve"> "Yes </t>
  </si>
  <si>
    <t>AIR5831S</t>
  </si>
  <si>
    <t>Cinnte 1 Eagran Nua - Pack</t>
  </si>
  <si>
    <t>AIR5761S</t>
  </si>
  <si>
    <t>Cinnte 1 Eagran Nua - Pupil Textbook</t>
  </si>
  <si>
    <t>AIR5763S</t>
  </si>
  <si>
    <t>Cinnte 1 - Leabhar Feinmheasunai</t>
  </si>
  <si>
    <t>AIR5766S</t>
  </si>
  <si>
    <t>Cinnte 2 - Pack</t>
  </si>
  <si>
    <t>AIR5771S</t>
  </si>
  <si>
    <t xml:space="preserve">Cinnte 2 - Leabhar Punainne </t>
  </si>
  <si>
    <t>AIR5772S</t>
  </si>
  <si>
    <t>Cinnte 2 - Pupil Textbook</t>
  </si>
  <si>
    <t>AIR5773S</t>
  </si>
  <si>
    <t>Cinnte 3 - Pack with novel</t>
  </si>
  <si>
    <t>AIR5781S</t>
  </si>
  <si>
    <t xml:space="preserve">Cinnte 3 - Leabhar Punainne </t>
  </si>
  <si>
    <t>AIR5782S</t>
  </si>
  <si>
    <t>Cinnte 3 - Pupil Textbook</t>
  </si>
  <si>
    <t>AIR5784S</t>
  </si>
  <si>
    <t>Croi na Gaeilge 1 Pack</t>
  </si>
  <si>
    <t>AIR5801S</t>
  </si>
  <si>
    <t>Croi na Gaeilge 1 Gniomhaiocht</t>
  </si>
  <si>
    <t>AIR5802S</t>
  </si>
  <si>
    <t>Croi na Gaeilge 1 Punainne</t>
  </si>
  <si>
    <t>AIR5803S</t>
  </si>
  <si>
    <t>Croi na Gaeilge 1 Pupil Textbook</t>
  </si>
  <si>
    <t>AIR5804S</t>
  </si>
  <si>
    <t>Croi na Gaeilge 2 Pack</t>
  </si>
  <si>
    <t>AIR5811S</t>
  </si>
  <si>
    <t>Croi na Gaeilge 2 Pupil Textbook</t>
  </si>
  <si>
    <t>AIR5814S</t>
  </si>
  <si>
    <t>Croi na Gaeilge 2 Gniomhaiocht</t>
  </si>
  <si>
    <t>AIR5812S</t>
  </si>
  <si>
    <t>Croi na Gaeilge 2 + 3 Punainne</t>
  </si>
  <si>
    <t>AIR5813S</t>
  </si>
  <si>
    <t>Croi na Gaeilge 3 Pack</t>
  </si>
  <si>
    <t>AIR5821S</t>
  </si>
  <si>
    <t>Croi na Gaeilge 3 Pupil Textbook</t>
  </si>
  <si>
    <t>AIR5824S</t>
  </si>
  <si>
    <t>Croi na Gaeilge 3 Gniomhaiocht</t>
  </si>
  <si>
    <t>AIR5822S</t>
  </si>
  <si>
    <t>Graimear an Draoi</t>
  </si>
  <si>
    <t>ACG5101S</t>
  </si>
  <si>
    <t>Graiméar - Is Feidir Leat</t>
  </si>
  <si>
    <t>ACG5111S</t>
  </si>
  <si>
    <t xml:space="preserve">Focloir Eagran Nua </t>
  </si>
  <si>
    <t>ADI5041S</t>
  </si>
  <si>
    <t>Graimear na Gaeilge</t>
  </si>
  <si>
    <t>ACG0002P</t>
  </si>
  <si>
    <t xml:space="preserve">Buntus Gramadi                </t>
  </si>
  <si>
    <t>ACG0003P</t>
  </si>
  <si>
    <t xml:space="preserve">Progress in Irish             </t>
  </si>
  <si>
    <t>ACG0005P</t>
  </si>
  <si>
    <t>Gearrchursa Gramadai</t>
  </si>
  <si>
    <t>ACG5001S</t>
  </si>
  <si>
    <t>Focloir &amp; Litriu</t>
  </si>
  <si>
    <t>ADI0001P</t>
  </si>
  <si>
    <t>Cogar Nua</t>
  </si>
  <si>
    <t>AIR7421S</t>
  </si>
  <si>
    <t xml:space="preserve">Bi Reidh - JC Exam Skills Book - A key student resource for the Junior Cycle Exam </t>
  </si>
  <si>
    <t>AIR9041S</t>
  </si>
  <si>
    <t>Revise Wise JC -  Irish Higher Level - Exam Guide</t>
  </si>
  <si>
    <t>RIR6111S</t>
  </si>
  <si>
    <t>Turas 1 (2nd edition) - Textbook + Mo Phunann/Mo Leabhar Gníomhaíochta</t>
  </si>
  <si>
    <t>Educate.ie</t>
  </si>
  <si>
    <t>36-2</t>
  </si>
  <si>
    <t>Turas 1 (2nd edition) - Mo Phunann/Mo Leabhar Gníomhaíochta (combined)</t>
  </si>
  <si>
    <t>36-2A</t>
  </si>
  <si>
    <t>Turas 2 (2nd edition) - Textbook &amp; Mo Phunann/Mo Leabhar Gníomhaíochta (Gnátheibhéal)</t>
  </si>
  <si>
    <t>68-3</t>
  </si>
  <si>
    <t>Turas 2 (2nd edition) - Mo Phunann/Mo Leabhar Gníomhaíochta (combined) (Gnátheibhéal)</t>
  </si>
  <si>
    <t>68-A</t>
  </si>
  <si>
    <t>Turas 3 (2nd edition) - Textbook &amp; Mo Phunann/Mo Leabhar Gníomhaíochta (Ardleibhéal)</t>
  </si>
  <si>
    <t>70-6</t>
  </si>
  <si>
    <t>Turas 3 (2nd edition) - Mo Phunann/Mo Leabhar Gníomhaíochta (combined) (Ardleibhéal)</t>
  </si>
  <si>
    <t>70-A</t>
  </si>
  <si>
    <t>Educate.ie HL Gaeilge exam papers (SEC and Sample Papers – Revised in line with the SEC paper) (H)</t>
  </si>
  <si>
    <t>EPJ 003</t>
  </si>
  <si>
    <t>Educate.ie OL Gaeilge exam papers (SEC and Sample Papers – Revised in line with the SEC paper) (O)</t>
  </si>
  <si>
    <t>EPJ 004</t>
  </si>
  <si>
    <t>Gaeilge Abu! 1 Set (TB &amp; Phunann Scileanna)</t>
  </si>
  <si>
    <t>Folens</t>
  </si>
  <si>
    <t>IJ9368</t>
  </si>
  <si>
    <t>Gaeilge Abu 1! Phunann Scileanna</t>
  </si>
  <si>
    <t>IJ0105</t>
  </si>
  <si>
    <t>Gaeilge Abu! 2 OL Set (TB &amp; Phunann Scileanna)</t>
  </si>
  <si>
    <t>IJ0778</t>
  </si>
  <si>
    <t>Gaeilge Abu 2! Phunann Scileanna</t>
  </si>
  <si>
    <t>IJ0532</t>
  </si>
  <si>
    <t>Gaeilge Abu! 3 HL Set (TB &amp; Phunann Scileanna)</t>
  </si>
  <si>
    <t>IJ0792</t>
  </si>
  <si>
    <t>Gaeilge Abu 3! Phunann Scileanna</t>
  </si>
  <si>
    <t>IJ0570</t>
  </si>
  <si>
    <t>Briathra na Gaeilge</t>
  </si>
  <si>
    <t>GABNG</t>
  </si>
  <si>
    <t xml:space="preserve">Gaeilge Abu! 1 </t>
  </si>
  <si>
    <t>IJ0082</t>
  </si>
  <si>
    <t>Gaeilge Abu! 2 OL Textbook</t>
  </si>
  <si>
    <t>IJ8088</t>
  </si>
  <si>
    <t>Gaeilge Abu! 3 HL Textbook</t>
  </si>
  <si>
    <t>IJ0556</t>
  </si>
  <si>
    <t>Foghlaim agus Cleachtadh</t>
  </si>
  <si>
    <t>Gill Education</t>
  </si>
  <si>
    <t>Skills for Exam Success Gaeilge JC</t>
  </si>
  <si>
    <t>Mol an Oige 1 (shrinkwrapped txt &amp; wkbk) JC</t>
  </si>
  <si>
    <t>Mol an Oige 1 (wkbk ONLY)</t>
  </si>
  <si>
    <t>Mol an Oige 2 2nd Ed. (shrinkwrapped txt &amp; wkbk) JC</t>
  </si>
  <si>
    <t>Mol an Oige 3 2nd Ed (shrinkwrapped txt &amp; wkbk)</t>
  </si>
  <si>
    <t>Less Stress More Success Irish JC HL</t>
  </si>
  <si>
    <t>Mol an Oige 1 2nd Ed (shrinkwrapped txt &amp; wkbk) NEW</t>
  </si>
  <si>
    <t>Mol an Oige 2 2nd Ed. (wkbk ONLY)</t>
  </si>
  <si>
    <t>Mol an Oige 3 2nd Ed (wkbk ONLY)</t>
  </si>
  <si>
    <t>Maoin 1/Punann (2-Pack)</t>
  </si>
  <si>
    <t>Mentor Books</t>
  </si>
  <si>
    <t>NM1</t>
  </si>
  <si>
    <t>Maoin 1 Punann only</t>
  </si>
  <si>
    <t>PM1</t>
  </si>
  <si>
    <t>Maoin 2/Punann (2-Pack)</t>
  </si>
  <si>
    <t>NM2</t>
  </si>
  <si>
    <t>Maoin 2 Punann only</t>
  </si>
  <si>
    <t>PM2</t>
  </si>
  <si>
    <t>Maoin 3/Punann (2-Pack)</t>
  </si>
  <si>
    <t>NM3</t>
  </si>
  <si>
    <t>Maoin 3 Punann only</t>
  </si>
  <si>
    <t>PM3</t>
  </si>
  <si>
    <t>Graimear don Mheánscoil</t>
  </si>
  <si>
    <t>GM</t>
  </si>
  <si>
    <t>DO NOT EDIT OR INSERT ROWS BELOW THIS LINE</t>
  </si>
  <si>
    <t>Total for Section 1: Irish/Gaeilge</t>
  </si>
  <si>
    <t>Section 2: English / Béarla</t>
  </si>
  <si>
    <t>Chysalis (Pack)</t>
  </si>
  <si>
    <t>English</t>
  </si>
  <si>
    <t>Chrysalis - Portfolio</t>
  </si>
  <si>
    <t> 9780714420028</t>
  </si>
  <si>
    <t>Branching Out! 1</t>
  </si>
  <si>
    <t> 9780714421254</t>
  </si>
  <si>
    <t>Branching Out! 2 (Pack)</t>
  </si>
  <si>
    <t>Chambers New School Dictionary</t>
  </si>
  <si>
    <t>Edco Exam Papers - English Higher- HL (Sample &amp; SEC Past Papers) Revised in line with SEC Exam Paper</t>
  </si>
  <si>
    <t>BJC5022S</t>
  </si>
  <si>
    <t>Edco Exam Papers - English Ordinary - OL (Sample &amp; SEC Past Papers) Revised in line with SEC Exam Paper</t>
  </si>
  <si>
    <t>BJC5021S</t>
  </si>
  <si>
    <t>Touchstones 1 - Pack</t>
  </si>
  <si>
    <t>AEN6451S</t>
  </si>
  <si>
    <t>Touchstones 1  - Activity Book</t>
  </si>
  <si>
    <t>AEN6452S</t>
  </si>
  <si>
    <t>Touchstones 1 -  Pupil Textbook</t>
  </si>
  <si>
    <t>AEN6453S</t>
  </si>
  <si>
    <t>Touchstones 2 - Pack</t>
  </si>
  <si>
    <t>AEN6461S</t>
  </si>
  <si>
    <t>Touchstones 2 - Activity Book</t>
  </si>
  <si>
    <t>AEN6462S</t>
  </si>
  <si>
    <t>Touchstones 2 - Pupil Textbook</t>
  </si>
  <si>
    <t>AEN6463S</t>
  </si>
  <si>
    <t>Merchant of Venice Pack - with Portfolio</t>
  </si>
  <si>
    <t>AEN6096S</t>
  </si>
  <si>
    <t>Julius Caesar</t>
  </si>
  <si>
    <t>AEN6098S</t>
  </si>
  <si>
    <t>Romeo and Juliet Pack - with Portfolio</t>
  </si>
  <si>
    <t>AEN6097S</t>
  </si>
  <si>
    <t xml:space="preserve">Final Assessment - JC English Exam Skills Book </t>
  </si>
  <si>
    <t>AEN6441S</t>
  </si>
  <si>
    <t xml:space="preserve">Revise Wise JC English Higher - Exam Guide </t>
  </si>
  <si>
    <t>REN6111S</t>
  </si>
  <si>
    <t>Louder Than Words - Textbook, Learning Log + Grammar Guide</t>
  </si>
  <si>
    <t>83-6</t>
  </si>
  <si>
    <t>Louder Than Words - Learning Log</t>
  </si>
  <si>
    <t>83-A</t>
  </si>
  <si>
    <t>Louder Than Words - Grammar Guide</t>
  </si>
  <si>
    <t>83-B</t>
  </si>
  <si>
    <t>ACE (Assessment, CBA Preparation &amp; Exam Revision)</t>
  </si>
  <si>
    <t>62-1</t>
  </si>
  <si>
    <t>Kingdom 1 (2nd edition) – Textbook &amp; Portfolio/Grammar Primer</t>
  </si>
  <si>
    <t>58-7</t>
  </si>
  <si>
    <t>Kingdom 1 (2nd edition) –  Portfolio/Grammar Primer (combined)</t>
  </si>
  <si>
    <t>58-P</t>
  </si>
  <si>
    <t>Kingdom 2 (2nd edition) –  Textbook &amp; Portfolio</t>
  </si>
  <si>
    <t>89-8</t>
  </si>
  <si>
    <t>Kingdom 2 (2nd edition) –  Portfolio</t>
  </si>
  <si>
    <t>89-A</t>
  </si>
  <si>
    <t>The Merchant of Venice (2nd edition) – Play Text &amp; Portfolio</t>
  </si>
  <si>
    <t>51-6</t>
  </si>
  <si>
    <t>The Merchant of Venice (2nd edition) – Portfolio</t>
  </si>
  <si>
    <t>51-6A</t>
  </si>
  <si>
    <t>Julius Caesar - Play Text &amp; Portfolio</t>
  </si>
  <si>
    <t>58-8</t>
  </si>
  <si>
    <t>Julius Caesar - Portfolio</t>
  </si>
  <si>
    <t>58-A</t>
  </si>
  <si>
    <t>The Importance of Being Earnest - Play Text &amp; Portfolio</t>
  </si>
  <si>
    <t>68-5</t>
  </si>
  <si>
    <t>The Importance of Being Earnest - Portfolio</t>
  </si>
  <si>
    <t>66-P</t>
  </si>
  <si>
    <t>Educate.ie HL English exam papers (SEC and Sample Papers) (H)</t>
  </si>
  <si>
    <t>EPJ-001</t>
  </si>
  <si>
    <t>Educate.ie OL English exam papers (SEC and Sample Papers) (O)</t>
  </si>
  <si>
    <t>EPJ 002</t>
  </si>
  <si>
    <t>Dive In! for Junior Cycle English Journal</t>
  </si>
  <si>
    <t>EJ0501</t>
  </si>
  <si>
    <t>Take The Plunge! for Junior Cycle English Set (TB &amp; Student Journal)</t>
  </si>
  <si>
    <t>EJ0952</t>
  </si>
  <si>
    <t>Take The Plunge! for Junior Cycle English Student Journal</t>
  </si>
  <si>
    <t>EJ0921</t>
  </si>
  <si>
    <t>The Field (School Edition)</t>
  </si>
  <si>
    <t>EJTF</t>
  </si>
  <si>
    <t>Merchant of Venice (Revised)</t>
  </si>
  <si>
    <t>E1938</t>
  </si>
  <si>
    <t>Romeo &amp; Juliet (Revised)</t>
  </si>
  <si>
    <t>E2331</t>
  </si>
  <si>
    <t>Dive In! for Junior Cycle English Set (Textbook &amp; Student Journal)</t>
  </si>
  <si>
    <t>EJ0754</t>
  </si>
  <si>
    <t>Collins Big Cat Sapphire The Merchant of Venice</t>
  </si>
  <si>
    <t>Collins Big Cat Pearl Romeo and Juliet</t>
  </si>
  <si>
    <t>Dive In! for Junior Cycle English Textbook</t>
  </si>
  <si>
    <t>EJ8132</t>
  </si>
  <si>
    <t>Take The Plunge! for Junior Cycle English Textbook</t>
  </si>
  <si>
    <t>EJ7876</t>
  </si>
  <si>
    <t>Romeo and Juliet</t>
  </si>
  <si>
    <t>Forum Publications</t>
  </si>
  <si>
    <t>The Merchant of Venice</t>
  </si>
  <si>
    <t>This Is Poetry Higher Level 2026</t>
  </si>
  <si>
    <t>This Is Poetry Ordinary Level 2026</t>
  </si>
  <si>
    <t>This Is Poetry Higher Level 2027</t>
  </si>
  <si>
    <t>This Is Poetry Ordinary Level 2027</t>
  </si>
  <si>
    <t>Expression</t>
  </si>
  <si>
    <t>Othello (Forum Publications Edition)</t>
  </si>
  <si>
    <t>Hamlet (Forum Publications Edition)</t>
  </si>
  <si>
    <t>King Lear (Forum Publications Edition)</t>
  </si>
  <si>
    <t>Macbeth (Forum Publications Edition)</t>
  </si>
  <si>
    <t>Seasons (3rd Edition)</t>
  </si>
  <si>
    <t>Skills for Exam Success English JC</t>
  </si>
  <si>
    <t>Romeo &amp; Juliet JC (TXT &amp; Portfolio shrink wrapped)</t>
  </si>
  <si>
    <t>Romeo &amp; Juliet JC Portfolio</t>
  </si>
  <si>
    <t>Merchant of Venice JC (Text &amp; Portfolio Shrinkwrap)</t>
  </si>
  <si>
    <t>Merchant of Venice JC Portfolio</t>
  </si>
  <si>
    <t>Fire &amp; Ice 1 2nd Ed. JC (shrink wrapped text &amp; writing skills)</t>
  </si>
  <si>
    <t>Fire &amp; Ice 1 2nd Ed. JC (Writing Skills Only)</t>
  </si>
  <si>
    <t>Fire &amp; Ice 2 2nd Ed. JC (shrink wrapped text &amp; writing skills)</t>
  </si>
  <si>
    <t>Fire &amp; Ice 2 2nd Ed. JC (Writing Skills Only)</t>
  </si>
  <si>
    <t>Literacy Skills Workbook</t>
  </si>
  <si>
    <t xml:space="preserve">Less Stress More Success English HL JC </t>
  </si>
  <si>
    <t xml:space="preserve">Gill Education </t>
  </si>
  <si>
    <t xml:space="preserve">Less Stress More Success English OL JC </t>
  </si>
  <si>
    <t>Odyssey 1/Workbook (2-Pack)</t>
  </si>
  <si>
    <t>ODY1</t>
  </si>
  <si>
    <t>Odyssey 1 Workbook only</t>
  </si>
  <si>
    <t>WODY1</t>
  </si>
  <si>
    <t>Odyssey 2/Assessment Book (2-Pack)</t>
  </si>
  <si>
    <t>ODY2</t>
  </si>
  <si>
    <t>Odyssey 2 Assessment Book only</t>
  </si>
  <si>
    <t>WODY2</t>
  </si>
  <si>
    <t>Key Skills in English Higher Level</t>
  </si>
  <si>
    <t>EKS</t>
  </si>
  <si>
    <r>
      <t xml:space="preserve">List Books, Publisher and RRP Required if not already listed above </t>
    </r>
    <r>
      <rPr>
        <b/>
        <i/>
        <sz val="11"/>
        <color rgb="FFFF0000"/>
        <rFont val="Wingdings"/>
        <charset val="2"/>
      </rPr>
      <t>â</t>
    </r>
  </si>
  <si>
    <t>Total for Section 2: English/ Bearla</t>
  </si>
  <si>
    <t>Section 3: Mathematics / An Mhatamaitic</t>
  </si>
  <si>
    <t>Téacs agus Trialacha 3</t>
  </si>
  <si>
    <t>Maths</t>
  </si>
  <si>
    <t>IT660</t>
  </si>
  <si>
    <t>Free Online Maths Grinds - Workbook; First Year Common Level / Second Year Ordinary Level</t>
  </si>
  <si>
    <t>Brighter Minds</t>
  </si>
  <si>
    <t>Free Online Maths Grinds - Workbook; Second Year Higher Level / Third Year Ordinary Level</t>
  </si>
  <si>
    <t xml:space="preserve">Free Online Maths Grinds - Workbook; Third Year Higher Level </t>
  </si>
  <si>
    <t>Text and Tests 1 (New Edition)</t>
  </si>
  <si>
    <t>Text and Tests Companion Book 1</t>
  </si>
  <si>
    <t>Text and Tests 2 (Ordinary Level - New Edition)</t>
  </si>
  <si>
    <t> 9780714427522</t>
  </si>
  <si>
    <t>Text and Tests 2 (Higher Level - New Edition)</t>
  </si>
  <si>
    <t>Text and Tests Companion Book 2</t>
  </si>
  <si>
    <t>Edco Exam Papers - Maths Higher - HL Exam Papers (Sample &amp; SEC Past Papers)  Revised in line with SEC Exam Paper</t>
  </si>
  <si>
    <t>BJC5040S</t>
  </si>
  <si>
    <t xml:space="preserve">Edco Exam Papers - Maths Ordinary - OL Exam Papers (Sample &amp; SEC Past Papers) Revised in line with SEC Exam Paper  </t>
  </si>
  <si>
    <t>BJC5041S</t>
  </si>
  <si>
    <t>Discover Maths 1 - (1st Year OL &amp; HL) 2024</t>
  </si>
  <si>
    <t>AMA5161S</t>
  </si>
  <si>
    <t>New Discover Maths 2 - Ordinary Level (2nd &amp; 3rd Year) 2025</t>
  </si>
  <si>
    <t>AMA5171S</t>
  </si>
  <si>
    <t>New Discover Maths 3 - Higher Level (2nd &amp; 3rd Year) 2025</t>
  </si>
  <si>
    <t>AMA5181S</t>
  </si>
  <si>
    <t>Connect with Maths Intro - Pack - 1st Year</t>
  </si>
  <si>
    <t>AMA5131S</t>
  </si>
  <si>
    <t>Connect with Maths Intro - Acticity Book - 1st Year</t>
  </si>
  <si>
    <t>AMA5132S</t>
  </si>
  <si>
    <t>Connect with Maths Intro - Pupil Textbook</t>
  </si>
  <si>
    <t>AMA5133S</t>
  </si>
  <si>
    <t>Connect with Maths JC Ordinary Level</t>
  </si>
  <si>
    <t>AMA5141S</t>
  </si>
  <si>
    <t xml:space="preserve">Connect with Maths JC Ordinary Activity Book </t>
  </si>
  <si>
    <t>AMA5142S</t>
  </si>
  <si>
    <t>Connect with Maths JC Ordinary Pupil Textbook</t>
  </si>
  <si>
    <t>AMA5143S</t>
  </si>
  <si>
    <t xml:space="preserve">Connect with Maths JC Higher Level </t>
  </si>
  <si>
    <t>AMA5151S</t>
  </si>
  <si>
    <t xml:space="preserve">Connect with Maths JC Higher - Activity Book </t>
  </si>
  <si>
    <t>AMA5152S</t>
  </si>
  <si>
    <t>Connect with Maths JC Higher - Pupil Textbook</t>
  </si>
  <si>
    <t>AMA5153S</t>
  </si>
  <si>
    <t>Revise Wise JC Maths Higher Level - Exam Guide</t>
  </si>
  <si>
    <t>RMA5151S</t>
  </si>
  <si>
    <t>Maths in Action 1 Common Introductory Course Textbook</t>
  </si>
  <si>
    <t>99-0</t>
  </si>
  <si>
    <t>Maths in Action 2 (OL) Textbook</t>
  </si>
  <si>
    <t>97-7</t>
  </si>
  <si>
    <t>Maths in Action 3 (HL) Textbook</t>
  </si>
  <si>
    <t>98-4</t>
  </si>
  <si>
    <t>Educate.ie HL Maths exam papers (SEC and Sample Papers) (H)</t>
  </si>
  <si>
    <t>EPJ 005</t>
  </si>
  <si>
    <t>Educate.ie OL Maths exam papers (SEC and Sample Papers) (O)</t>
  </si>
  <si>
    <t>EPJ 006</t>
  </si>
  <si>
    <t xml:space="preserve">Level Up 1 </t>
  </si>
  <si>
    <t>86-2</t>
  </si>
  <si>
    <t>Actve Maths 1, 3rd Edition (TB)</t>
  </si>
  <si>
    <t>MJ5469</t>
  </si>
  <si>
    <t>Active Maths 1, 2nd Edition Set (TB &amp; Student Learning Log)</t>
  </si>
  <si>
    <t>MJ9806</t>
  </si>
  <si>
    <t>Active Maths 1, 2nd Edition Student Learning Log</t>
  </si>
  <si>
    <t>MJ9783</t>
  </si>
  <si>
    <t>Active Maths 2, 2nd Edition Set (TB &amp; Student Learning Log)</t>
  </si>
  <si>
    <t>MJ9061</t>
  </si>
  <si>
    <t>Active Maths 2, 2nd Edition Student Learning Log</t>
  </si>
  <si>
    <t>MJ9108</t>
  </si>
  <si>
    <t>Active Maths 1, 3rd Edition, 1st Year Only Textbook - New for 2025</t>
  </si>
  <si>
    <t>MJ2529</t>
  </si>
  <si>
    <t>Active Maths 2, 3rd Edition Ordinary Level Textbook - New for 2025</t>
  </si>
  <si>
    <t>MJ2536</t>
  </si>
  <si>
    <t>Active Maths 2, 3rd Edition Higher Level Textbook - New for 2025</t>
  </si>
  <si>
    <t>MJ2307</t>
  </si>
  <si>
    <t>Active Maths 1, 2nd Edition Textbook</t>
  </si>
  <si>
    <t>MJ8212</t>
  </si>
  <si>
    <t>Active Maths 2, 2nd Edition Textbook</t>
  </si>
  <si>
    <t>MJ9085</t>
  </si>
  <si>
    <t>Active Maths 2, 2nd Edition Solutions</t>
  </si>
  <si>
    <t>MJ9115</t>
  </si>
  <si>
    <t>Skills for Exam Success Maths JC HL</t>
  </si>
  <si>
    <t>Linking Thinking 1 JC Maths OL &amp; HL</t>
  </si>
  <si>
    <t>Linking Thinking 2 JC Maths HL</t>
  </si>
  <si>
    <t>New Concise Project Maths 1 JC for 2015 exam onwards</t>
  </si>
  <si>
    <t>New Concise Project Maths 2 JC (H) 2015 exam onwards</t>
  </si>
  <si>
    <t>Less Stress More Success Project Maths JC Higher Paper 1</t>
  </si>
  <si>
    <t>Less Stress More Success Project Maths JC Higher Paper 2</t>
  </si>
  <si>
    <t>Less Stress More Success Project Maths JC Ordinary Paper 1</t>
  </si>
  <si>
    <t>Less Stress More Success Project Maths JC Ordinary Paper 2</t>
  </si>
  <si>
    <t>Total for Section 3: Mathematics / An Mhatamaitic</t>
  </si>
  <si>
    <t>Section 4: History / An Stair</t>
  </si>
  <si>
    <t>An Pholaitíocht agus an tSochaí i dTuaisceart Éireann, 1949-1993</t>
  </si>
  <si>
    <t>History</t>
  </si>
  <si>
    <t>IT643</t>
  </si>
  <si>
    <t>Náisiúnstáit agus Teannas Idirnáisiúnta, 1871-1920</t>
  </si>
  <si>
    <t>IT472</t>
  </si>
  <si>
    <t>Deachtóireacht agus Daonlathas, 1920-1945</t>
  </si>
  <si>
    <t>IT407</t>
  </si>
  <si>
    <t>Ar Thóir an Fhlaithis, agus Tionchar na Críochdheighilte</t>
  </si>
  <si>
    <t>IT583</t>
  </si>
  <si>
    <t>History in Focus (Pack) incl. Book 1 and Book 2</t>
  </si>
  <si>
    <t>Edco Exam Papers - History - Common Level - (Sample &amp; SEC Past Papers) Revised in line with SEC Exam Paper</t>
  </si>
  <si>
    <t>BJC5054S</t>
  </si>
  <si>
    <t>Chronicles - Pack</t>
  </si>
  <si>
    <t>AHI6131S</t>
  </si>
  <si>
    <t>Chronicles - Activity Book</t>
  </si>
  <si>
    <t>AHI6132S</t>
  </si>
  <si>
    <t>Chronicles - Pupil Textbook</t>
  </si>
  <si>
    <t>AHI6133S</t>
  </si>
  <si>
    <t>History Alive - Pack</t>
  </si>
  <si>
    <t>AHI6121S</t>
  </si>
  <si>
    <t>History Alive - Activity Book &amp; Graphic</t>
  </si>
  <si>
    <t>AHI6122S</t>
  </si>
  <si>
    <t>History Alive - Pupil Textbook</t>
  </si>
  <si>
    <t>AHI6123S</t>
  </si>
  <si>
    <t>Revise Wise JC History - Exam Guide</t>
  </si>
  <si>
    <t>RHI6141S</t>
  </si>
  <si>
    <t>ACE (Assessment, CBA Preparation &amp; Exam Revision) History</t>
  </si>
  <si>
    <t>63-8</t>
  </si>
  <si>
    <t>Artefact (2nd edition) - Textbook + Skills and Supports Book</t>
  </si>
  <si>
    <t>80-5</t>
  </si>
  <si>
    <t>Artefact (2nd edition) - Skills and Supports Book</t>
  </si>
  <si>
    <t>80-A</t>
  </si>
  <si>
    <t>Educate.ie History exam papers (SEC &amp; Sample Papers) (Common)</t>
  </si>
  <si>
    <t>EPJ 012</t>
  </si>
  <si>
    <t>Legacy Set (TB &amp; Skills Book)</t>
  </si>
  <si>
    <t>HJ6770</t>
  </si>
  <si>
    <t>Legacy Skills Book</t>
  </si>
  <si>
    <t>HJ6688</t>
  </si>
  <si>
    <t>Stór Staire Set (TB &amp; Evidence Book)</t>
  </si>
  <si>
    <t>HJ9535</t>
  </si>
  <si>
    <t>Stór Staire Evidence Book</t>
  </si>
  <si>
    <t>HJ9511</t>
  </si>
  <si>
    <t>Legacy Textbook</t>
  </si>
  <si>
    <t>HJ6664</t>
  </si>
  <si>
    <t>Stór Staire Textbook</t>
  </si>
  <si>
    <t>HJ9283</t>
  </si>
  <si>
    <t>Time Bound Set (Textbook &amp; Evidence Book)</t>
  </si>
  <si>
    <t>HJ9998</t>
  </si>
  <si>
    <t>Time Bound Set Textbook</t>
  </si>
  <si>
    <t>HJ9887</t>
  </si>
  <si>
    <t>Time Bound Evidence Book</t>
  </si>
  <si>
    <t>HJ9900</t>
  </si>
  <si>
    <t>Skills for Exam Success History JC</t>
  </si>
  <si>
    <t>Making History 2ND ED. (TXT &amp; WBBK) JC</t>
  </si>
  <si>
    <t>Making History Skills Book 2ND ED. JC</t>
  </si>
  <si>
    <t>Less Stress More Success History JC</t>
  </si>
  <si>
    <t>Discovering History 2nd. ed (2-pack)</t>
  </si>
  <si>
    <t>DH2</t>
  </si>
  <si>
    <t>Discovering History 2nd. ed Student Activity Book</t>
  </si>
  <si>
    <t>DHSA</t>
  </si>
  <si>
    <t>Total for Section 4: History / An Stair</t>
  </si>
  <si>
    <t>Section 5: Applied Technology / Theicneolaíocht Fheidhmeach</t>
  </si>
  <si>
    <t xml:space="preserve">New Edco Exam Papers - Applied Technology - Common Level - (SEC Past Papers) </t>
  </si>
  <si>
    <t>Technology</t>
  </si>
  <si>
    <t>BJC5115S</t>
  </si>
  <si>
    <t>Educate.ie Applied Technology exam papers (SEC Papers) (Common)</t>
  </si>
  <si>
    <t>EPJ 010</t>
  </si>
  <si>
    <t xml:space="preserve">9781804582404  </t>
  </si>
  <si>
    <t>Learn Design Make JC Applied Technology</t>
  </si>
  <si>
    <t>Applied Technology for Junior Cycle</t>
  </si>
  <si>
    <t>Golden Key</t>
  </si>
  <si>
    <t>Applied Technology - Theory &amp; Practice</t>
  </si>
  <si>
    <t>Theory &amp; Practice</t>
  </si>
  <si>
    <t>Total for Section 5: Applied Technology / Theicneolaíocht Fheidhmeach</t>
  </si>
  <si>
    <t>Section 6: Business Studies / Staidéar Gnó</t>
  </si>
  <si>
    <t>Modern Business Studies (Pack)</t>
  </si>
  <si>
    <t>Business</t>
  </si>
  <si>
    <t>Edco Exam Papers - Business Studies - Common Level - (Sample &amp; SEC Past Papers) Revised in line with SEC Exam Paper</t>
  </si>
  <si>
    <t>BJC5083S</t>
  </si>
  <si>
    <t xml:space="preserve">New Time for Business 3rd Edition - Pack </t>
  </si>
  <si>
    <t>ABS5561S</t>
  </si>
  <si>
    <t xml:space="preserve">New Time for Business 3rd Edition - Activity Book </t>
  </si>
  <si>
    <t>ABS5563S</t>
  </si>
  <si>
    <t>New Time for Business 3rd Edition - Pupil Textbook</t>
  </si>
  <si>
    <t>ABS5562S</t>
  </si>
  <si>
    <t>Time for Business - Pack (2nd edition)</t>
  </si>
  <si>
    <t>ABS5551S</t>
  </si>
  <si>
    <t>Time for Business - Activity Book (2nd Edition)</t>
  </si>
  <si>
    <t>ABS5553S</t>
  </si>
  <si>
    <t xml:space="preserve">Time for Business - Pupil Textbook (2nd Edition) </t>
  </si>
  <si>
    <t>ABS5552S</t>
  </si>
  <si>
    <t xml:space="preserve">Am Gnó - Pack </t>
  </si>
  <si>
    <t>ABS5546S</t>
  </si>
  <si>
    <t>Am Gnó - Leabhar saothair</t>
  </si>
  <si>
    <t>ABS5545S</t>
  </si>
  <si>
    <t>Revise Wise JC Business Studies - Exam Guide</t>
  </si>
  <si>
    <t>RBS6131S</t>
  </si>
  <si>
    <t>Network (2nd edition) – Textbook + Activities and Accounts Book</t>
  </si>
  <si>
    <t>33-0</t>
  </si>
  <si>
    <t>Network (2nd edition) – Activities and Accounts Book</t>
  </si>
  <si>
    <t>33-A</t>
  </si>
  <si>
    <t>Educate.ie Business Studies exam papers (SEC and Sample Papers) (Common)</t>
  </si>
  <si>
    <t>EPJ 008</t>
  </si>
  <si>
    <t>Smart Business (2nd Ed) Set (TB &amp; Skills &amp; Accounts Book)</t>
  </si>
  <si>
    <t>BJ1614</t>
  </si>
  <si>
    <t>Smart Business (2nd Ed) Skills &amp; Accounts Book</t>
  </si>
  <si>
    <t>BJ1584</t>
  </si>
  <si>
    <t>SMART Business Set (TB &amp; Student Learning Log)</t>
  </si>
  <si>
    <t>BJ9825</t>
  </si>
  <si>
    <t>SMART Business Student Learning Log</t>
  </si>
  <si>
    <t>BJ0051</t>
  </si>
  <si>
    <t>Smart Business, 2nd Edition Textbook</t>
  </si>
  <si>
    <t>BJ1379</t>
  </si>
  <si>
    <t>SMART Business Textbook</t>
  </si>
  <si>
    <t>BJ0037</t>
  </si>
  <si>
    <t>Skills for Exam Success Business JC</t>
  </si>
  <si>
    <t>Enterprise (JC) Business (Shrinkwrap book/w/book)</t>
  </si>
  <si>
    <t>Enterprise (JC) Business (Activity book)</t>
  </si>
  <si>
    <t>Be Business</t>
  </si>
  <si>
    <t>Be Business WkBk</t>
  </si>
  <si>
    <t xml:space="preserve">Less Stress More Success Business JC </t>
  </si>
  <si>
    <t>Enterprise 2ND ED JC Business (Shrinkwrap TXT &amp; Activity Book) NEW</t>
  </si>
  <si>
    <t>Business Breakthrough</t>
  </si>
  <si>
    <t>BUB</t>
  </si>
  <si>
    <t>BB Student Resource &amp; Revision</t>
  </si>
  <si>
    <t>BBR</t>
  </si>
  <si>
    <t>Total for Section 6: Business Studies / Staidéar Gnó</t>
  </si>
  <si>
    <t>Section 7: Classics / Léann Clasaiceach</t>
  </si>
  <si>
    <t>Total for Section 7: Classics / Léann Clasaiceach</t>
  </si>
  <si>
    <t>Section 8: CSPE / Oideachas Saoránach, Sóisialta agus Polaitiúll (OSSP)</t>
  </si>
  <si>
    <t>Taking Action Now (incl. W/bk) Revised</t>
  </si>
  <si>
    <t>CSPE</t>
  </si>
  <si>
    <t>A World of Wellbeing - Pack</t>
  </si>
  <si>
    <t>ACE5321S</t>
  </si>
  <si>
    <t>A World of Wellbeing - Journal</t>
  </si>
  <si>
    <t>ACE5322S</t>
  </si>
  <si>
    <t>A World of Wellbeing - Pupil Textbook</t>
  </si>
  <si>
    <t>ACE5323S</t>
  </si>
  <si>
    <t>Citizen (2nd edition) - Textbook &amp; Response Journal Book</t>
  </si>
  <si>
    <t>83-1</t>
  </si>
  <si>
    <t>Citizen (2nd edition) - Response Journal Book</t>
  </si>
  <si>
    <t>83-C</t>
  </si>
  <si>
    <t>Saoránaigh (Citizen Gaeilge Edition) - Textbook + Response Journal Book</t>
  </si>
  <si>
    <t>59-1</t>
  </si>
  <si>
    <t>Saoránaigh (Citizen Gaeilge Edition) - Response Journal Book</t>
  </si>
  <si>
    <t>59-A</t>
  </si>
  <si>
    <t>Make a Difference! CSPE for Wellbeing (TB &amp; ARP)</t>
  </si>
  <si>
    <t>CS5261</t>
  </si>
  <si>
    <t>Make a Difference! 5th Edition Set (TB &amp; WB)</t>
  </si>
  <si>
    <t>CS1010</t>
  </si>
  <si>
    <t>Make a Difference! 5th Edition Student Activity Book</t>
  </si>
  <si>
    <t>CS1058</t>
  </si>
  <si>
    <t>Make a Difference! CSPE for Wellbeing Textbook</t>
  </si>
  <si>
    <t>CS5254</t>
  </si>
  <si>
    <t>Make a Difference! CSPE for Wellbeing ARP</t>
  </si>
  <si>
    <t>CS5247</t>
  </si>
  <si>
    <t>Make a Difference! 5th Edition Textbook</t>
  </si>
  <si>
    <t>CS1034</t>
  </si>
  <si>
    <t>Make a Difference! 4th Edition Set (Textbook &amp; Workbook)</t>
  </si>
  <si>
    <t>CS7536</t>
  </si>
  <si>
    <t>Make a Difference! 4th Edition Textbook</t>
  </si>
  <si>
    <t>CS7321</t>
  </si>
  <si>
    <t>Make a Difference! 4th Edition Student Activity Book</t>
  </si>
  <si>
    <t>CS7529</t>
  </si>
  <si>
    <t>Call to Action JC</t>
  </si>
  <si>
    <t>Take A Stand 2nd ed. Textbook &amp; Student Portfolio (2-Pack)</t>
  </si>
  <si>
    <t>TAS2</t>
  </si>
  <si>
    <t>Portfolio only – Take A Stand 2nd ed.</t>
  </si>
  <si>
    <t>TAP2</t>
  </si>
  <si>
    <t>Total for Section 8: CSPE / Oideachas Saoránach, Sóisialta agus Polaitiúll (OSSP)</t>
  </si>
  <si>
    <t>Section 9: Engineering / Innealtóireacht</t>
  </si>
  <si>
    <t>Basic Engineering for Junior Cycle</t>
  </si>
  <si>
    <t>Engineering</t>
  </si>
  <si>
    <t>Junior Cycle Engineering</t>
  </si>
  <si>
    <t>Educate.ie Engineering exam papers (SEC Papers) (Common)</t>
  </si>
  <si>
    <t>EPJ 011</t>
  </si>
  <si>
    <t xml:space="preserve">Ignite </t>
  </si>
  <si>
    <t>0-99</t>
  </si>
  <si>
    <t>Engineering - Theory &amp; Practice JC</t>
  </si>
  <si>
    <t xml:space="preserve">New Edco Exam Papers - Engineering - Common Level - (SEC Past Papers) </t>
  </si>
  <si>
    <t>BJC5141S</t>
  </si>
  <si>
    <t>Total for Section 9: Engineering / Innealtóireacht</t>
  </si>
  <si>
    <t>Section 10: French / Fraincis</t>
  </si>
  <si>
    <t> 9780714430829</t>
  </si>
  <si>
    <t>J’excelle à l’écoute! (Aural French)</t>
  </si>
  <si>
    <t>French</t>
  </si>
  <si>
    <t>Premiers Pas 1 (Pack)</t>
  </si>
  <si>
    <t>Premiers Pas 2 (Pack)</t>
  </si>
  <si>
    <t>Oxford Learner’s French School Dictionary</t>
  </si>
  <si>
    <t xml:space="preserve">Edco Exam Papers - French - Common Level - (Sample &amp; SEC Past Papers) Revised in line with SEC Exam Paper </t>
  </si>
  <si>
    <t>BJC5093S</t>
  </si>
  <si>
    <t>En avant! - Pack</t>
  </si>
  <si>
    <t>AFR7501S</t>
  </si>
  <si>
    <t>En avant! - Activity Book</t>
  </si>
  <si>
    <t>AFR7502S</t>
  </si>
  <si>
    <t>En avant! - Pupil Textbook</t>
  </si>
  <si>
    <t>AFR7503S</t>
  </si>
  <si>
    <t>Ca Roule! 1 - Pack</t>
  </si>
  <si>
    <t>AFR7171S</t>
  </si>
  <si>
    <t>Ca Roule! 1 - Pupil Textbook</t>
  </si>
  <si>
    <t>AFR7173S</t>
  </si>
  <si>
    <t>Ca Roule! 1 - Journal de Bord</t>
  </si>
  <si>
    <t>AFR7174S</t>
  </si>
  <si>
    <t>Ca Roule! 2- Pack</t>
  </si>
  <si>
    <t>AFR7181S</t>
  </si>
  <si>
    <t>Ca Roule! 2 - Pupil Textbook</t>
  </si>
  <si>
    <t>AFR7183S</t>
  </si>
  <si>
    <t>Ca Roule! 2 - Journal de Bord</t>
  </si>
  <si>
    <t>AFR7184S</t>
  </si>
  <si>
    <t>Edco Oxford School French Dictionary</t>
  </si>
  <si>
    <t>ADI5051S</t>
  </si>
  <si>
    <t>French Grammar made Easy</t>
  </si>
  <si>
    <t>AFR8101S</t>
  </si>
  <si>
    <t>Revise Wise JC French - Exam Guide</t>
  </si>
  <si>
    <t>RFR6111S</t>
  </si>
  <si>
    <t>Allons-y 1 (2nd edition) - Textbook, Mon chef d'oeuvre/Ma trousse de grammaire + Lexique</t>
  </si>
  <si>
    <t>39-3</t>
  </si>
  <si>
    <t>Allons-y 1 (2nd edition) - Mon chef d'oeuvre/Ma trousse de grammaire (combined)</t>
  </si>
  <si>
    <t>39-3A</t>
  </si>
  <si>
    <t>Allons-y 1 (Gaeilge edition) - Textbook, Mon chef d'oeuvre &amp; Lexique</t>
  </si>
  <si>
    <t>20-1</t>
  </si>
  <si>
    <t>Allons-y 1 (Gaeilge edition) - Mon chef d'oeuvre</t>
  </si>
  <si>
    <t>20-1B</t>
  </si>
  <si>
    <t>Allons-y 2 (2nd edition) - Textbook +  Mon chef d'oeuvre/Ma trousse de grammaire</t>
  </si>
  <si>
    <t>66-9</t>
  </si>
  <si>
    <t>Allons-y 2 (2nd edition) - Mon chef d'oeuvre/Ma trousse de grammaire (combined)</t>
  </si>
  <si>
    <t>66-A</t>
  </si>
  <si>
    <t>Allons-y 2 (Gaeilge edition) - Textbook, Mon chef d'oeuvre</t>
  </si>
  <si>
    <t>29-4</t>
  </si>
  <si>
    <t>Allons-y 2 (Gaeilge edition) - Mon chef d'oeuvre</t>
  </si>
  <si>
    <t>29-A</t>
  </si>
  <si>
    <t>Allons-y Lexique (2nd edition) (3 Year)</t>
  </si>
  <si>
    <t>39-3B</t>
  </si>
  <si>
    <t>Allons-y Lexique (3 Year) (Gaeilge edition)</t>
  </si>
  <si>
    <t>20-1A</t>
  </si>
  <si>
    <t>Educate.ie French exam papers (SEC and Sample Papers) (Common)</t>
  </si>
  <si>
    <t>EPJ 018</t>
  </si>
  <si>
    <t>Tous Ensemble! Cours Complet Set (TB &amp; Portfolio)</t>
  </si>
  <si>
    <t>FJ5308</t>
  </si>
  <si>
    <t>Tous Ensemble! 1 Set (TB &amp; Portfolio)</t>
  </si>
  <si>
    <t>FJ6718</t>
  </si>
  <si>
    <t>Tous Ensemble! 1 Mon Portfolio</t>
  </si>
  <si>
    <t>FJ6954</t>
  </si>
  <si>
    <t>Tous Ensemble! 2 Set (TB &amp; Portfolio)</t>
  </si>
  <si>
    <t>FJ1676</t>
  </si>
  <si>
    <t>Tous Ensemble! 2 (2023) Mon Portfolio</t>
  </si>
  <si>
    <t>FJ1645</t>
  </si>
  <si>
    <t>Bienvenue en France 1, 4th Edition Set (TB &amp; Portfolio)</t>
  </si>
  <si>
    <t>FJ7123</t>
  </si>
  <si>
    <t>Bienvenue en France 1 Portfolio</t>
  </si>
  <si>
    <t>FJ9530</t>
  </si>
  <si>
    <t>Bienvenue en France 2, 4th Edition Set (TB &amp; Portfolio)</t>
  </si>
  <si>
    <t>FJ9660</t>
  </si>
  <si>
    <t>Bienvenue en France 2 A4 Portfolio</t>
  </si>
  <si>
    <t>FJ8458</t>
  </si>
  <si>
    <t>Ecoutez Bien 1 Set (TB &amp; CD)</t>
  </si>
  <si>
    <t>FJEC1S</t>
  </si>
  <si>
    <t>Je Comprends Bien Set (TB &amp; CD)</t>
  </si>
  <si>
    <t>FJJCBRS</t>
  </si>
  <si>
    <t>Tous Ensemble! Cours Complet Portfolio</t>
  </si>
  <si>
    <t>FJ5285</t>
  </si>
  <si>
    <t>Tous Ensemble! Cours Complet Textbook</t>
  </si>
  <si>
    <t>FJ5292</t>
  </si>
  <si>
    <t>Tous Ensemble! 1 Textbook</t>
  </si>
  <si>
    <t>FJ6930</t>
  </si>
  <si>
    <t>Tous Ensemble! 2 Textbook</t>
  </si>
  <si>
    <t>FJ6114</t>
  </si>
  <si>
    <t>Bienvenue en France 1, 4th Edition Textbook</t>
  </si>
  <si>
    <t>FJ6966</t>
  </si>
  <si>
    <t>Bienvenue en France 2, 4th Edition Textbook</t>
  </si>
  <si>
    <t>FJ7802</t>
  </si>
  <si>
    <t>Folens Oxford School French Dictionary Paperback</t>
  </si>
  <si>
    <t>PP6441</t>
  </si>
  <si>
    <t>On Y Va !</t>
  </si>
  <si>
    <t>Genial! 1 (shrink-wrapped TXT&amp;WB) JC</t>
  </si>
  <si>
    <t>Genial! 1 (Cahier d'Activites ONLY)</t>
  </si>
  <si>
    <t>Genial! 2 (Shrink-wrapped TXT*WB) JC</t>
  </si>
  <si>
    <t>Genial! 2 (Cahier d'Activities ONLY)</t>
  </si>
  <si>
    <t>Ca Marche 1(TXT, CD's &amp; Portfolio Shrink Wrapped) JC</t>
  </si>
  <si>
    <t>Ca Marche 1 (Portfolio only)</t>
  </si>
  <si>
    <t>Ca Marche 2 (TXT, Cd's &amp; Portfolio Shrink Wrapped) JC</t>
  </si>
  <si>
    <t>Ca Marche 2 (Portfolio only)</t>
  </si>
  <si>
    <t>Less Stress More Success French JC</t>
  </si>
  <si>
    <t>Vive La France 2/Portfolio</t>
  </si>
  <si>
    <t>VF2</t>
  </si>
  <si>
    <t>Vive La France 2 Portfolio only</t>
  </si>
  <si>
    <t>VLF2P</t>
  </si>
  <si>
    <t>Vive La France 1</t>
  </si>
  <si>
    <t>VF1</t>
  </si>
  <si>
    <t>Complete French Grammar</t>
  </si>
  <si>
    <t>CFG</t>
  </si>
  <si>
    <t>Total for Section 10: French / Fraincis</t>
  </si>
  <si>
    <t>Section 11: Geography / Tíreolaíocht</t>
  </si>
  <si>
    <t>Traenacha in Éirinn</t>
  </si>
  <si>
    <t>Geography</t>
  </si>
  <si>
    <t>GR1825</t>
  </si>
  <si>
    <t>An tUisce: Sú na Beatha</t>
  </si>
  <si>
    <t>GR1782</t>
  </si>
  <si>
    <t>Éire: Léarscáil Bhalla</t>
  </si>
  <si>
    <t>IT406</t>
  </si>
  <si>
    <t>An Chathair is a Tuairisc</t>
  </si>
  <si>
    <t>GR1618</t>
  </si>
  <si>
    <t>Ré Órga na Mainistreacha</t>
  </si>
  <si>
    <t>GR1721</t>
  </si>
  <si>
    <t> 9780714425511</t>
  </si>
  <si>
    <t>Living Geography (Pack) incl. Workbook</t>
  </si>
  <si>
    <t>Living Geography Workbook</t>
  </si>
  <si>
    <t>Living Geography Teacher’s Resource Book</t>
  </si>
  <si>
    <t>Edco Exam Papers - Geography - Common Level - (Sample &amp; SEC Past Papers) Revised in line with SEC Exam Paper</t>
  </si>
  <si>
    <t>BJC5064S</t>
  </si>
  <si>
    <t>New Our World - Pack</t>
  </si>
  <si>
    <t>AGE6351S</t>
  </si>
  <si>
    <t>Geography Now! -  Pack</t>
  </si>
  <si>
    <t>AGE6341S</t>
  </si>
  <si>
    <t>Geography Now! - Activity Book and Graphic</t>
  </si>
  <si>
    <t>AGE6342S</t>
  </si>
  <si>
    <t>Geography Now! - Pupil Textbook</t>
  </si>
  <si>
    <t>AGE6343S</t>
  </si>
  <si>
    <t xml:space="preserve">Edco Irish Students Atlas </t>
  </si>
  <si>
    <t>AGE5003S</t>
  </si>
  <si>
    <t xml:space="preserve">Edco New World Atlas </t>
  </si>
  <si>
    <t>AGE5017S</t>
  </si>
  <si>
    <t>Compass - Textbook &amp; Skills Book</t>
  </si>
  <si>
    <t>07-02</t>
  </si>
  <si>
    <t>Compass - Skills Book</t>
  </si>
  <si>
    <t>07-A</t>
  </si>
  <si>
    <t>Geography in Action (3rd edition) - Textbook &amp; Portfolio/Activity Book</t>
  </si>
  <si>
    <t>0-37</t>
  </si>
  <si>
    <t>Geography in Action (3rd edition) - Portfolio/Activity Book</t>
  </si>
  <si>
    <t>0-3A</t>
  </si>
  <si>
    <t>Educate.ie Geography exam papers (SEC and Sample Papers) (Common)</t>
  </si>
  <si>
    <t>EPJ 013</t>
  </si>
  <si>
    <t xml:space="preserve">Compás (Compass – Gaeilge Edition) Textbook and Skills Book </t>
  </si>
  <si>
    <t xml:space="preserve">70-9 </t>
  </si>
  <si>
    <t xml:space="preserve">Compás (Compass – Gaeilge Edition) Skills Book </t>
  </si>
  <si>
    <t>71-6</t>
  </si>
  <si>
    <t>Real World Geography 2nd Edition Set (Textbook &amp; Student Learning Log)</t>
  </si>
  <si>
    <t>YJ6732</t>
  </si>
  <si>
    <t>Real World Geography 2nd Edition Student Learning Log</t>
  </si>
  <si>
    <t>YJ7050</t>
  </si>
  <si>
    <t>Real World Geography Set (TB &amp; Student Learning Log)</t>
  </si>
  <si>
    <t>YJ8991</t>
  </si>
  <si>
    <t>Real World Geography Student Learning Log</t>
  </si>
  <si>
    <t>YJ8267</t>
  </si>
  <si>
    <t>Tíreolaíocht don Ré Nua Set (TB &amp; Student Learning Log)</t>
  </si>
  <si>
    <t>YJ9566</t>
  </si>
  <si>
    <t>Tíreolaíocht don Ré Nua Student Learning Log</t>
  </si>
  <si>
    <t>YJ9962</t>
  </si>
  <si>
    <t>Philip’s Post-Primary Atlas</t>
  </si>
  <si>
    <t>AT6942</t>
  </si>
  <si>
    <t>Real World Geography 2nd Edition Textbook</t>
  </si>
  <si>
    <t>YJ7036</t>
  </si>
  <si>
    <t>Real World Geography Textbook</t>
  </si>
  <si>
    <t>YJ7963</t>
  </si>
  <si>
    <t>Tíreolaíocht don Ré Nua Textbook</t>
  </si>
  <si>
    <t>YJ9276</t>
  </si>
  <si>
    <t>Skills for Exam Success Geography JC</t>
  </si>
  <si>
    <t>Cyclone 2EDN (Text &amp; Skillsbook) JC</t>
  </si>
  <si>
    <t>Cyclone 2EDN Skillsbook Only</t>
  </si>
  <si>
    <t>Less Stress More Success Geogrpahy JC</t>
  </si>
  <si>
    <t>Down to Earth (2-pack)</t>
  </si>
  <si>
    <t>DTE</t>
  </si>
  <si>
    <t>Down to Earth Skills Book</t>
  </si>
  <si>
    <t>DTES</t>
  </si>
  <si>
    <t>Total for Section 11: Geography / Tíreolaíocht</t>
  </si>
  <si>
    <t>Section 12: German / Gearmáinis</t>
  </si>
  <si>
    <t>Ohrwurm</t>
  </si>
  <si>
    <t>German</t>
  </si>
  <si>
    <t> 9780714427973</t>
  </si>
  <si>
    <t>Ohrwurm CD set</t>
  </si>
  <si>
    <t>Zur Sache! 1: Themen</t>
  </si>
  <si>
    <t> 9780714418438</t>
  </si>
  <si>
    <t>Zur Sache! 2: Themen</t>
  </si>
  <si>
    <t>Hörthemen Junior (New Edition)</t>
  </si>
  <si>
    <t> 9780714423418</t>
  </si>
  <si>
    <t>Hörthemen Junior (New Edition) CD sets</t>
  </si>
  <si>
    <t>Viel Spaß! 1 New Ed. (Pack) - incl. Testbook &amp; CDs</t>
  </si>
  <si>
    <t>Viel Spaß! 1 New Ed. Test Booklet (Pack of 5)</t>
  </si>
  <si>
    <t>Viel Spaß! 2 New Ed. (Pack) - incl. Testbook &amp; CDs</t>
  </si>
  <si>
    <t>Viel Spaß! 2 New Ed. Test Booklet (Pack of 5)</t>
  </si>
  <si>
    <t>Edco Exam Papers - German - Common Level - (Sample &amp; SEC Past Papers) Revised in line with SEC Exam Paper</t>
  </si>
  <si>
    <t>BJC5193S</t>
  </si>
  <si>
    <t>Abenteuer Deutsch! 1 - Pack</t>
  </si>
  <si>
    <t>AGM5111S</t>
  </si>
  <si>
    <t>Abenteuer Deutsch! 1 - Pupil Textbook</t>
  </si>
  <si>
    <t>AGM5113S</t>
  </si>
  <si>
    <t>Abenteuer Deutsch! 1 - Sprachpass</t>
  </si>
  <si>
    <t>AGM5114S</t>
  </si>
  <si>
    <t>Abenteuer Deutsch! 2 - Pack</t>
  </si>
  <si>
    <t>AGM5121S</t>
  </si>
  <si>
    <t>Abenteuer Deutsch! 2 - Pupil Textbook</t>
  </si>
  <si>
    <t>AGM5123S</t>
  </si>
  <si>
    <t>Abenteuer Deutsch! 2 - Sprachpass</t>
  </si>
  <si>
    <t>AGM5124S</t>
  </si>
  <si>
    <t>Alles Klar - Textbook &amp; Portfoliobuch</t>
  </si>
  <si>
    <t>93-7</t>
  </si>
  <si>
    <t>Alles Klar - Portfoliobuch</t>
  </si>
  <si>
    <t>93-C</t>
  </si>
  <si>
    <t>Alles Klar (Gaeilge edition) - Textbook + Portfoliobuch</t>
  </si>
  <si>
    <t>25-6</t>
  </si>
  <si>
    <t>Alles Klar (Gaeilge Edition) - Portfoliobuch</t>
  </si>
  <si>
    <t>25-6A</t>
  </si>
  <si>
    <t>Educate.ie German exam papers (SEC and Sample Papers) (Common)</t>
  </si>
  <si>
    <t>EPJ 020</t>
  </si>
  <si>
    <t>Gefällt Mir! 1 Set (TB &amp; Portfolio)</t>
  </si>
  <si>
    <t>GJ6756</t>
  </si>
  <si>
    <t>Gefällt Mir! 1 Mein Portfolio</t>
  </si>
  <si>
    <t>GJ7005</t>
  </si>
  <si>
    <t>Gefällt Mir! 2 Set (TB &amp; Portfolio)</t>
  </si>
  <si>
    <t>GJ1737</t>
  </si>
  <si>
    <t>Gefällt Mir! 2 Mein Portfolio</t>
  </si>
  <si>
    <t>GJ1706</t>
  </si>
  <si>
    <t>Gefällt Mir! 1 Textbook</t>
  </si>
  <si>
    <t>GJ6985</t>
  </si>
  <si>
    <t>Gefällt Mir! 2 Textbook</t>
  </si>
  <si>
    <t>GJ6107</t>
  </si>
  <si>
    <t>Übung macht den Meister</t>
  </si>
  <si>
    <t>GRJUMDM</t>
  </si>
  <si>
    <t>Gute Frage! 1 (shrink-wrapped Txt&amp;WB) JC</t>
  </si>
  <si>
    <t>Gute Frage! 1 (Activity Book ONLY)</t>
  </si>
  <si>
    <t>Gute Frage! 2 (Shrink-wrapped TXT*WB) JC</t>
  </si>
  <si>
    <t>Gute Frage! 2 (Activity Book Only)</t>
  </si>
  <si>
    <t>Mach Mit! 2/Portfolio</t>
  </si>
  <si>
    <t>MC2</t>
  </si>
  <si>
    <t>Mach Mit! 2 Portfolio only</t>
  </si>
  <si>
    <t>PMC2</t>
  </si>
  <si>
    <t>Mach Mit! 1</t>
  </si>
  <si>
    <t>MC1</t>
  </si>
  <si>
    <t>Complete German Grammar (1st-6th Yr)</t>
  </si>
  <si>
    <t>CGG</t>
  </si>
  <si>
    <t>Total for Section 12: German / Gearmáinis</t>
  </si>
  <si>
    <t>Section 13: Graphics / Grafaic</t>
  </si>
  <si>
    <t>An Ghrafaic Theicniúil: Téacs agus Cleachtaí</t>
  </si>
  <si>
    <t>Graphics</t>
  </si>
  <si>
    <t>IT566</t>
  </si>
  <si>
    <t>An Ghrafaic Theicniúil: Téacs agus Cleachtaí (Leabhar Saothair)</t>
  </si>
  <si>
    <t>IT567</t>
  </si>
  <si>
    <t xml:space="preserve">New Edco Exam Papers - Graphics - Common Level - (SEC Sample &amp; Past Papers) </t>
  </si>
  <si>
    <t>BJC5121S</t>
  </si>
  <si>
    <t>World of Graphics - Textbook + Activity Book</t>
  </si>
  <si>
    <t>45-8</t>
  </si>
  <si>
    <t>World of Graphics - Activity Book</t>
  </si>
  <si>
    <t>45-B</t>
  </si>
  <si>
    <t>Domhan na Grafaice (World of Graphics Gaeilge edition) - Textbook + Activity Book</t>
  </si>
  <si>
    <t>63-9</t>
  </si>
  <si>
    <t>Domhan na Grafaice (World of Graphics Gaeilge edition) - Activity Book</t>
  </si>
  <si>
    <t>63-B</t>
  </si>
  <si>
    <t>Educate.ie Graphics exam papers (SEC and Sample Papers – Revised) (Common)</t>
  </si>
  <si>
    <t>EPJ 024</t>
  </si>
  <si>
    <t>Discover Graphics</t>
  </si>
  <si>
    <t>TG8606</t>
  </si>
  <si>
    <t>Understanding Technical Graphics Text &amp; Workbook JC</t>
  </si>
  <si>
    <t>Understanding Technical Graphics Workbook JC</t>
  </si>
  <si>
    <t>Total for Section 13: Graphics / Grafaic</t>
  </si>
  <si>
    <t>Section 14: Home Economics / Eacnamaíocht Bhaile</t>
  </si>
  <si>
    <t> 9780714427133</t>
  </si>
  <si>
    <t>Essential Home Economics (Pack) – incl. Workbook</t>
  </si>
  <si>
    <t>Home Economics</t>
  </si>
  <si>
    <t>Essential Home Economics Workbook</t>
  </si>
  <si>
    <t>Smart Cooking 1 (Third Edition)</t>
  </si>
  <si>
    <t>Smart Cooking 2</t>
  </si>
  <si>
    <t>Edco Exam Papers - Home Economics - Common Level - (Sample &amp; SEC Past Papers) Revised in line with SEC Exam Paper</t>
  </si>
  <si>
    <t>BJC5071S</t>
  </si>
  <si>
    <t>#Eatplanlive - Pack</t>
  </si>
  <si>
    <t>AHE7051S</t>
  </si>
  <si>
    <t>#Eatplanlive - Activity book</t>
  </si>
  <si>
    <t>AHE7052S</t>
  </si>
  <si>
    <t>#Eatplanlive - Pupil Textbook</t>
  </si>
  <si>
    <t>AHE7053S</t>
  </si>
  <si>
    <t>#Ithpleanailmair - Pack</t>
  </si>
  <si>
    <t>AHE7057S</t>
  </si>
  <si>
    <t>#Ithpleanailmair - Gniomhaiochta</t>
  </si>
  <si>
    <t>AHE7058S</t>
  </si>
  <si>
    <t>#Ithpleanailmair - Pupil Textbook</t>
  </si>
  <si>
    <t>AHE7060S</t>
  </si>
  <si>
    <t xml:space="preserve">New Revise Wise Home Economics - Exam Guide </t>
  </si>
  <si>
    <t>RHE5131S</t>
  </si>
  <si>
    <t>@Home – Second Edition Textbook, Activities and Assessment Book &amp; @Home with the Practical Book</t>
  </si>
  <si>
    <t>51-2</t>
  </si>
  <si>
    <t>@Home – Second Edition @Home with the Practical Book</t>
  </si>
  <si>
    <t>51-2A</t>
  </si>
  <si>
    <t>@Home – Second Edition Activities and Assessment Book</t>
  </si>
  <si>
    <t>51-2B</t>
  </si>
  <si>
    <t>Educate.ie Home Economics exam papers (SEC &amp; Sample Papers) (Common)</t>
  </si>
  <si>
    <t>EPJ 015</t>
  </si>
  <si>
    <t>Skills for Life Set (TB &amp; Skills and Learning Log)</t>
  </si>
  <si>
    <t>HC8960</t>
  </si>
  <si>
    <t>Skills for Life Skills and Learning Log</t>
  </si>
  <si>
    <t>HC8946</t>
  </si>
  <si>
    <t>Skills for Life Textbook</t>
  </si>
  <si>
    <t>HC7734</t>
  </si>
  <si>
    <t>Now You're Cooking JC</t>
  </si>
  <si>
    <t>Zest for Life (TXT &amp; WBBK) JC</t>
  </si>
  <si>
    <t>Zest for Life (WkBk ONLY)</t>
  </si>
  <si>
    <t xml:space="preserve">Less Stress More Success Home Economics JC </t>
  </si>
  <si>
    <t>Skills for Exam Success Home Economics JC</t>
  </si>
  <si>
    <t>Total for Section 14: Home Economics / Eacnamaíocht Bhaile</t>
  </si>
  <si>
    <t>Section 15: Italian / Iodáilis</t>
  </si>
  <si>
    <t>Total for Section 15: Italian / Iodáilis</t>
  </si>
  <si>
    <t>Section 16: Jewish Studies / Staidéar Giúdach</t>
  </si>
  <si>
    <t>Total for Section 16: Jewish Studies / Staidéar Giúdach</t>
  </si>
  <si>
    <t>Section 17: Music /Ceol</t>
  </si>
  <si>
    <t>Edco Exam Papers - Music - Common Level - (Sample &amp; SEC Past Papers) Revised in line with SEC Exam Paper</t>
  </si>
  <si>
    <t>Music</t>
  </si>
  <si>
    <t>BJC5131S</t>
  </si>
  <si>
    <t>Pitch Perfect Pack - Pupil Book + Activity Book + Manuscript Booklet + Creative Whiteboard (1st-3rd year)</t>
  </si>
  <si>
    <t>AMU5071S</t>
  </si>
  <si>
    <t xml:space="preserve">Pitch Perfect - Activity Book </t>
  </si>
  <si>
    <t>AMU5073S</t>
  </si>
  <si>
    <t>Pitch Perfect - Manuscript Book</t>
  </si>
  <si>
    <t>AMU5076S</t>
  </si>
  <si>
    <t>Sounds Good 1 - Pack</t>
  </si>
  <si>
    <t>AMU5051S</t>
  </si>
  <si>
    <t>Tonnta Fuaime 1 - Pack</t>
  </si>
  <si>
    <t>AMU5056S</t>
  </si>
  <si>
    <t>Sounds Good 2 - Pack</t>
  </si>
  <si>
    <t>AMU5061S</t>
  </si>
  <si>
    <t>Tonnta Fuaime 2 - Pack</t>
  </si>
  <si>
    <t>AMU5066S</t>
  </si>
  <si>
    <t>Maestro - Textbook + Composition Portfolio</t>
  </si>
  <si>
    <t>31-7</t>
  </si>
  <si>
    <t>Maestro - Composition Portfolio</t>
  </si>
  <si>
    <t>31-A</t>
  </si>
  <si>
    <t>Music Maker JC</t>
  </si>
  <si>
    <t>Total for Section 17: Music /Ceol</t>
  </si>
  <si>
    <t>Section 18: Physical Education / Corpoideachas</t>
  </si>
  <si>
    <t>Champion</t>
  </si>
  <si>
    <t>Physical Education</t>
  </si>
  <si>
    <t>81-7</t>
  </si>
  <si>
    <t>Active for Life</t>
  </si>
  <si>
    <t>PD8205</t>
  </si>
  <si>
    <t>Beocht na Beatha</t>
  </si>
  <si>
    <t>PD7951</t>
  </si>
  <si>
    <t>Active for Life 2nd Edition</t>
  </si>
  <si>
    <t>PD5513</t>
  </si>
  <si>
    <t>Time to Move 2EDN JC</t>
  </si>
  <si>
    <t>Starting Blocks</t>
  </si>
  <si>
    <t>SBL</t>
  </si>
  <si>
    <t>Total for Section 18: Physical Education / Corpoideachas</t>
  </si>
  <si>
    <t>Section 19: Religious Education / Oideachas Reiligiúin</t>
  </si>
  <si>
    <t xml:space="preserve">Edco Exam Papers - Religious Education - Common Level - (Sample &amp; SEC Past Papers) Revised in line with SEC Exam Paper  </t>
  </si>
  <si>
    <t>Religion</t>
  </si>
  <si>
    <t>BJC5211S</t>
  </si>
  <si>
    <t>Reflections - Pack (1st-3rd year)</t>
  </si>
  <si>
    <t>ARE5051S</t>
  </si>
  <si>
    <t xml:space="preserve">Reflections - Activity Book </t>
  </si>
  <si>
    <t>ARE5052S</t>
  </si>
  <si>
    <t>Reflections - Pupil Textbook</t>
  </si>
  <si>
    <t>ARE5053S</t>
  </si>
  <si>
    <t>A Question of Faith - Pack</t>
  </si>
  <si>
    <t>ARE5041S</t>
  </si>
  <si>
    <t>A Question of Faith - Activity Book</t>
  </si>
  <si>
    <t>ARE5042S</t>
  </si>
  <si>
    <t>A Question of Faith - Pupil Textbook</t>
  </si>
  <si>
    <t>ARE5043S</t>
  </si>
  <si>
    <t>Ceist an Chreidimh - Pack</t>
  </si>
  <si>
    <t>ARE5046S</t>
  </si>
  <si>
    <t>Ceist an Chreidimh - Activity</t>
  </si>
  <si>
    <t>ARE5047S</t>
  </si>
  <si>
    <t xml:space="preserve">Ceist an Chreidimh - Pupil Textbook </t>
  </si>
  <si>
    <t>ARE5048S</t>
  </si>
  <si>
    <t>InspiRE - Textbook &amp; Portfolio</t>
  </si>
  <si>
    <t>30-9</t>
  </si>
  <si>
    <t>InspiRE - Portfolio</t>
  </si>
  <si>
    <t>30-A</t>
  </si>
  <si>
    <t>Educate.ie Religious Education exam papers (SEC and Sample Papers) (Common)</t>
  </si>
  <si>
    <t>EPJ 026</t>
  </si>
  <si>
    <t>A World of Beliefs</t>
  </si>
  <si>
    <t>RJ9931</t>
  </si>
  <si>
    <t>Beliefs in Our World 2EDN (Shrink Wrapped with Skills Book)</t>
  </si>
  <si>
    <t>Beliefs in Our World 2EDN Skills Book Only</t>
  </si>
  <si>
    <t>Less Stress More Success JC Religious Education</t>
  </si>
  <si>
    <t>Faith Alive 2nd. ed. (2-Pack)</t>
  </si>
  <si>
    <t>FA2</t>
  </si>
  <si>
    <t>Faith Alive 2nd. ed. SkillsBook</t>
  </si>
  <si>
    <t>FAS</t>
  </si>
  <si>
    <t>Total for Section 19: Religious Education / Oideachas Reiligiúin</t>
  </si>
  <si>
    <t>Section 20: Science / An Eolaíocht</t>
  </si>
  <si>
    <t>Active Science 2nd Edition (Pack)</t>
  </si>
  <si>
    <t>Science</t>
  </si>
  <si>
    <t>Active Science 2nd Edition - Workbook</t>
  </si>
  <si>
    <t>Active Science 2nd Edition - Teacher’s Manual</t>
  </si>
  <si>
    <t>Active Science (Pack)</t>
  </si>
  <si>
    <t> 9780714430010</t>
  </si>
  <si>
    <t>Active Science Workbook</t>
  </si>
  <si>
    <t>Active Science Teacher’s Manual</t>
  </si>
  <si>
    <t>Science Solutions 2nd Edition</t>
  </si>
  <si>
    <t>DCG Solutions/Science Solutions</t>
  </si>
  <si>
    <t>Understanding Science (Textbook and Activity Book Set)</t>
  </si>
  <si>
    <t>Understanding Science Textbook</t>
  </si>
  <si>
    <t>Understanding Science Activity Book</t>
  </si>
  <si>
    <t xml:space="preserve">Edco Exam Papers - Science - Common - (Sample &amp; SEC Past Papers) Revised in line with SEC Exam Paper  </t>
  </si>
  <si>
    <t>BJC5105S</t>
  </si>
  <si>
    <t xml:space="preserve">Exploring Science - Pack </t>
  </si>
  <si>
    <t>ASC5441S</t>
  </si>
  <si>
    <t>Exploring Science - Activity Book</t>
  </si>
  <si>
    <t>ASC5442S</t>
  </si>
  <si>
    <t>Exploring Science - Pupil Textbook</t>
  </si>
  <si>
    <t>ASC5443S</t>
  </si>
  <si>
    <t>Fiosru na hEolaiochta - Pack</t>
  </si>
  <si>
    <t>ASC5437S</t>
  </si>
  <si>
    <t>Fiosru na hEolaiochta - Activity Book</t>
  </si>
  <si>
    <t>ASC5438S</t>
  </si>
  <si>
    <t>Revise Wise JC Science - Exam Guide</t>
  </si>
  <si>
    <t>RSE6111S</t>
  </si>
  <si>
    <t>Elements of Science - Textbook, Experimental Investigations Log + Assessment Book</t>
  </si>
  <si>
    <t>03-04</t>
  </si>
  <si>
    <t>Elements of Science - Experimental Investigations Log</t>
  </si>
  <si>
    <t>03-A</t>
  </si>
  <si>
    <t>Elements of Science - Assessment Book</t>
  </si>
  <si>
    <t>03-B</t>
  </si>
  <si>
    <t>Educate.ie Science exam papers (SEC and Sample Papers) (Common)</t>
  </si>
  <si>
    <t>EPJ 016</t>
  </si>
  <si>
    <t>JCS Question Bank Workbook Vol 1</t>
  </si>
  <si>
    <t>Flare Science</t>
  </si>
  <si>
    <t>Essential Science 2nd Edition Set (TB &amp; ASB &amp; Lab Notebook)</t>
  </si>
  <si>
    <t>SC6775</t>
  </si>
  <si>
    <t>Essential Science 2nd Edition Assessment Skills Book</t>
  </si>
  <si>
    <t>SC0983</t>
  </si>
  <si>
    <t>Essential Science 2nd Edition Lab Notebook</t>
  </si>
  <si>
    <t>SC7647</t>
  </si>
  <si>
    <t>Eolaíocht Riachtanach Set (TB &amp; WB &amp; Lab Notebook)</t>
  </si>
  <si>
    <t>SC9443</t>
  </si>
  <si>
    <t>Eolaíocht Riachtanach Leabhar Saothair</t>
  </si>
  <si>
    <t>SC9481</t>
  </si>
  <si>
    <t>Eolaíocht Riachtanach Leabhar Nótaí</t>
  </si>
  <si>
    <t>SC9498</t>
  </si>
  <si>
    <t>Smart Study, Science Revision and Exam Guide</t>
  </si>
  <si>
    <t>SC0075</t>
  </si>
  <si>
    <t>Essential Science 3rd Edition Set (Textbook &amp; ASB &amp; Lab Notebook) - New for 2025</t>
  </si>
  <si>
    <t>SC2437</t>
  </si>
  <si>
    <t>Essential Science 3rd Edition Textbook - New for 2025</t>
  </si>
  <si>
    <t>SC2444</t>
  </si>
  <si>
    <t>Essential Science 3rd Edition Assessment &amp; Exam Guide - New for 2025</t>
  </si>
  <si>
    <t>SC2451</t>
  </si>
  <si>
    <t>Essential Science 3rd Edition Lab Notebook - New for 2025</t>
  </si>
  <si>
    <t>SC2468</t>
  </si>
  <si>
    <t>Essential Science 2nd Edition Textbook</t>
  </si>
  <si>
    <t>SC7913</t>
  </si>
  <si>
    <t xml:space="preserve">Eolaíocht Riachtanach 2018 Téachleabhar </t>
  </si>
  <si>
    <t>SC9467</t>
  </si>
  <si>
    <t>Skills for Exam Success Science</t>
  </si>
  <si>
    <t>Sparking Science JC (Txt &amp; SKILLS BK Shrink Wrapped)</t>
  </si>
  <si>
    <t>Sparking Science JC (SKILLS BK ONLY)</t>
  </si>
  <si>
    <t>Investigating Science JC (TXT &amp; WkBk Shrink Wrapped)</t>
  </si>
  <si>
    <t>Investigating Science JC Workbook</t>
  </si>
  <si>
    <t>Investigating Science JC key booklet</t>
  </si>
  <si>
    <t xml:space="preserve">Less Stress More Success Science JC </t>
  </si>
  <si>
    <t>Science Works - Text Book &amp; Workbook Pack</t>
  </si>
  <si>
    <t>Lettertec</t>
  </si>
  <si>
    <t>PBK146</t>
  </si>
  <si>
    <t>Science Works - Workbook only</t>
  </si>
  <si>
    <t>Science Works - Experiment Book</t>
  </si>
  <si>
    <t>The Nature of Science 2nd Ed./Workbook (2-pack)</t>
  </si>
  <si>
    <t>NOSW2</t>
  </si>
  <si>
    <t>The Nature of Science 2nd Ed. Student Workbook</t>
  </si>
  <si>
    <t>WNOS</t>
  </si>
  <si>
    <t>The Nature of Science 2nd Ed. Investigation Journal</t>
  </si>
  <si>
    <t>SIJ2</t>
  </si>
  <si>
    <t>Exam Ready Science 2nd Ed.</t>
  </si>
  <si>
    <t>ERS2</t>
  </si>
  <si>
    <t>Total for Section 20: Science / An Eolaíocht</t>
  </si>
  <si>
    <t>Section 21: Spanish / Spáinnis</t>
  </si>
  <si>
    <t>¡Te escucho!</t>
  </si>
  <si>
    <t>Spanish</t>
  </si>
  <si>
    <t xml:space="preserve">Edco Exam Papers - Spanish - Common Level - (Sample &amp; SEC Past Papers) Revised in line with SEC Exam Paper </t>
  </si>
  <si>
    <t>BJC5155S</t>
  </si>
  <si>
    <t>Que Pasa 1 - Pack</t>
  </si>
  <si>
    <t>ASH5051S</t>
  </si>
  <si>
    <t>Que Pasa 1 - Pupil Textbook</t>
  </si>
  <si>
    <t>ASH5053S</t>
  </si>
  <si>
    <t xml:space="preserve">Que Pasa 1 - Diario </t>
  </si>
  <si>
    <t>ASH5054S</t>
  </si>
  <si>
    <t>Que Pasa 2 - Pack</t>
  </si>
  <si>
    <t>ASH5061S</t>
  </si>
  <si>
    <t>Que Pasa 2 - Pupil Textbook</t>
  </si>
  <si>
    <t>ASH5063S</t>
  </si>
  <si>
    <t xml:space="preserve">Que Pasa 2 -Diario </t>
  </si>
  <si>
    <t>ASH5064S</t>
  </si>
  <si>
    <t>Fiesta - Textbook &amp; Portafolio</t>
  </si>
  <si>
    <t>60-1</t>
  </si>
  <si>
    <t>Fiesta - Portafolio</t>
  </si>
  <si>
    <t>60-A</t>
  </si>
  <si>
    <t>Fiesta (Gaeilge edition) - Textbook + Portafolio</t>
  </si>
  <si>
    <t>37-8</t>
  </si>
  <si>
    <t>Fiesta (Gaeilge edition) - Portafolio</t>
  </si>
  <si>
    <t>37-A</t>
  </si>
  <si>
    <t>Educate.ie Spanish exam papers (SEC and Sample Papers) (Common)</t>
  </si>
  <si>
    <t>EPJ 021</t>
  </si>
  <si>
    <t>Exam Skills Spanish</t>
  </si>
  <si>
    <t>ESS</t>
  </si>
  <si>
    <t>¡Aprendemos!, 2nd Edition, Book 2 Set (TB &amp; Portfolio)</t>
  </si>
  <si>
    <t>SJ5087</t>
  </si>
  <si>
    <t>¡Aprendemos!, 2nd Edition, Book 1 Set (TB &amp; Portfolio)</t>
  </si>
  <si>
    <t>SJ1782</t>
  </si>
  <si>
    <t>¡Aprendemos!, 2nd Edition, Book 1 Mi Portfolio</t>
  </si>
  <si>
    <t>SJ1522</t>
  </si>
  <si>
    <t>¡Aprendemos! Book 1 Set (TB &amp; Portfolio)</t>
  </si>
  <si>
    <t>SJ7239</t>
  </si>
  <si>
    <t>¡Aprendemos! Book 1 Portfolio</t>
  </si>
  <si>
    <t>SJ9547</t>
  </si>
  <si>
    <t>¡Aprendemos! Book 2 - Set (TB &amp; Portfolio)</t>
  </si>
  <si>
    <t>SJ9615</t>
  </si>
  <si>
    <t>¡Aprendemos! Book 2 Portfolio</t>
  </si>
  <si>
    <t>SJ9585</t>
  </si>
  <si>
    <t>¡Aprendemos!, 2nd Edition Curso Completo (Textbook &amp; Portfolio)</t>
  </si>
  <si>
    <t>SJ2420</t>
  </si>
  <si>
    <t>¡Aprendemos!, 2nd Edition Curso Completo Portfolio</t>
  </si>
  <si>
    <t>SJ2413</t>
  </si>
  <si>
    <t>¡Aprendemos!, 2nd Edition, Book 2 Portfolio</t>
  </si>
  <si>
    <t>SJ5124</t>
  </si>
  <si>
    <t>¡Aprendemos!, 2nd Edition Curso Completo Textbook</t>
  </si>
  <si>
    <t>SJ2406</t>
  </si>
  <si>
    <t>¡Aprendemos!, 2nd Edition, Book 1 Textbook</t>
  </si>
  <si>
    <t>SJ1362</t>
  </si>
  <si>
    <t>¡Aprendemos!, 2nd Edition, Book 2 Textbook</t>
  </si>
  <si>
    <t>SJ5100</t>
  </si>
  <si>
    <t>¡Aprendemos! Book 1 Textbook</t>
  </si>
  <si>
    <t>SJ6973</t>
  </si>
  <si>
    <t>¡Aprendemos! Book 2 Textbook</t>
  </si>
  <si>
    <t>SJ7833</t>
  </si>
  <si>
    <t>¿Practicamos? JC Spanish Workbook</t>
  </si>
  <si>
    <t>SP9279</t>
  </si>
  <si>
    <t>Complete Spanish Grammar (1st-6th Yr)</t>
  </si>
  <si>
    <t>CSG</t>
  </si>
  <si>
    <t>Total for Section 21: Spanish / Spáinnis</t>
  </si>
  <si>
    <t>Section 22: SPHE / Oideachas Sóisialta, Pearsanta agus Sláinte (OSPS)</t>
  </si>
  <si>
    <t>Health and Wellbeing SPHE 1 (2023)</t>
  </si>
  <si>
    <t>SPHE</t>
  </si>
  <si>
    <t>ASP5171S</t>
  </si>
  <si>
    <t>Health and Wellbeing SPHE 2 (2024)</t>
  </si>
  <si>
    <t>ASP5181S</t>
  </si>
  <si>
    <t>Health and Wellbeing SPHE 3 (2024)</t>
  </si>
  <si>
    <t>ASP5191S</t>
  </si>
  <si>
    <t>Sláinte agus folláine osps 1</t>
  </si>
  <si>
    <t>ASP5146S</t>
  </si>
  <si>
    <t>Sláinte agus folláine osps 2</t>
  </si>
  <si>
    <t>ASP5156S</t>
  </si>
  <si>
    <t>Sláinte agus folláine osps 3</t>
  </si>
  <si>
    <t>ASP5166S</t>
  </si>
  <si>
    <t>You’ve Got This! – Book 1 Textbook</t>
  </si>
  <si>
    <t>10-2</t>
  </si>
  <si>
    <t>You’ve Got This! – Book 2 Textbook</t>
  </si>
  <si>
    <t>59-5</t>
  </si>
  <si>
    <t>You’ve Got This! – Book 3 Textbook</t>
  </si>
  <si>
    <t>59-4</t>
  </si>
  <si>
    <t>Winning Wellbeing</t>
  </si>
  <si>
    <t>WJ6398</t>
  </si>
  <si>
    <t>SPHE for Wellbeing, Book 1</t>
  </si>
  <si>
    <t>SE1843</t>
  </si>
  <si>
    <t>SPHE for Wellbeing, Book 2</t>
  </si>
  <si>
    <t>SE5179</t>
  </si>
  <si>
    <t>SPHE for Wellbeing, Book 3</t>
  </si>
  <si>
    <t>SE5025</t>
  </si>
  <si>
    <t>My Wellbeing Journey 1 2nd Ed.JC</t>
  </si>
  <si>
    <t>My Wellbeing Journey 2 2nd Ed.JC</t>
  </si>
  <si>
    <t>My Wellbeing Journey 3 JC</t>
  </si>
  <si>
    <t>9781804582350 </t>
  </si>
  <si>
    <t>My Wellbeing Journey 3 2nd Ed JC NEW</t>
  </si>
  <si>
    <t>My Wellbeing – Year 1</t>
  </si>
  <si>
    <t>MY1</t>
  </si>
  <si>
    <t>My Wellbeing – Year 2</t>
  </si>
  <si>
    <t>MY2</t>
  </si>
  <si>
    <t>Minding Me 1 – My Wellbeing</t>
  </si>
  <si>
    <t>M1W</t>
  </si>
  <si>
    <t>Minding Me 2 – My Wellbeing</t>
  </si>
  <si>
    <t>M2W</t>
  </si>
  <si>
    <t>Minding Me 3 – My Wellbeing</t>
  </si>
  <si>
    <t>M3W</t>
  </si>
  <si>
    <t>Total for Section 22: SPHE / Oideachas Sóisialta, Pearsanta agus Sláinte (OSPS)</t>
  </si>
  <si>
    <t>Section 23: Visual Art / Amharc-ealaín</t>
  </si>
  <si>
    <t>Artventure – Textbook and Sketchpad (combined)</t>
  </si>
  <si>
    <t>Art</t>
  </si>
  <si>
    <t>91-1</t>
  </si>
  <si>
    <t>Art Odyssey</t>
  </si>
  <si>
    <t>Art, Craft &amp; Design JC</t>
  </si>
  <si>
    <t>Art &amp; Design Workbook JC</t>
  </si>
  <si>
    <t>Total for Section 23: Visual Art / Amharc-ealaín</t>
  </si>
  <si>
    <t>Section 24: Wood Technology / Theicneolaíocht Adhmaid</t>
  </si>
  <si>
    <t>Teicneolaíocht Ábhar-Adhmad</t>
  </si>
  <si>
    <t>Wood Technology</t>
  </si>
  <si>
    <t>Teicneolaíocht Ábhar-Adhmad (Leabhar Saothair)</t>
  </si>
  <si>
    <t>Edco Exam Papers - Wood Technology - Common Level - (Sample &amp; SEC Past Papers) Revised in line with SEC Exam Paper</t>
  </si>
  <si>
    <t>BJC5125S</t>
  </si>
  <si>
    <t>Wood Technology - Pack</t>
  </si>
  <si>
    <t>ATE5341S</t>
  </si>
  <si>
    <t>Wood Technology - Activity Book</t>
  </si>
  <si>
    <t>ATE5342S</t>
  </si>
  <si>
    <t>Wood Technology - Pupil Textbook</t>
  </si>
  <si>
    <t>ATE5343S</t>
  </si>
  <si>
    <t>Design in Wood - Textbook, A3 Activity Book + Log Book</t>
  </si>
  <si>
    <t>86-7</t>
  </si>
  <si>
    <t>Design in Wood - A3 Activity Book</t>
  </si>
  <si>
    <t>87-4</t>
  </si>
  <si>
    <t>Design in Wood - Log Book</t>
  </si>
  <si>
    <t>87-A</t>
  </si>
  <si>
    <t>Educate.ie Wood Technology exam papers (SEC Papers) (Common)</t>
  </si>
  <si>
    <t>EPJ 014</t>
  </si>
  <si>
    <t>Design Roots 2EDN (S/Wrapped with Proj/Activity book) JC</t>
  </si>
  <si>
    <t>Design Roots 2EDN Project/Activity book Only JC</t>
  </si>
  <si>
    <t>Wood Technology - Theory &amp; Practice JC</t>
  </si>
  <si>
    <t>Wood Technology - Theory &amp; Practice; Volume Two</t>
  </si>
  <si>
    <t>Wood Technology - Theory &amp; Practice; Volume Three</t>
  </si>
  <si>
    <t>Total for Section 24: Wood Technology / Theicneolaíocht Adhmaid</t>
  </si>
  <si>
    <t xml:space="preserve">Section 25: Junior Cycle schoolbooks not covered in subject sections 1 to 24 above </t>
  </si>
  <si>
    <t> 9781907330384</t>
  </si>
  <si>
    <t>Digital Media Literacy for Secondary Students- Workbook</t>
  </si>
  <si>
    <t>4Schools</t>
  </si>
  <si>
    <t> 9781907330391</t>
  </si>
  <si>
    <t>Digital Media Literacy for Secondary Students- Teacher's Manual</t>
  </si>
  <si>
    <t>You Are Here - A Student's Guide to Navigating 1st Year Workbook</t>
  </si>
  <si>
    <t>You Are Here - Teacher Manual</t>
  </si>
  <si>
    <t>Junior Cycle Skills, Reflection, Evaluation and Plannning Journal</t>
  </si>
  <si>
    <t>Junior Cycle Skills, Reflection, Evaluation and Plannning Journal - Teacher Manual</t>
  </si>
  <si>
    <t>LET's Stand for Secondary Students</t>
  </si>
  <si>
    <t>LET's Stand for Secondary Students - teacher manual</t>
  </si>
  <si>
    <t>A Parent's Guide to the Junior Cycle</t>
  </si>
  <si>
    <t xml:space="preserve">Teacher Planner </t>
  </si>
  <si>
    <t xml:space="preserve">SNA Planner </t>
  </si>
  <si>
    <t>Teacher Record Book</t>
  </si>
  <si>
    <t>Standard Student Learning Journal</t>
  </si>
  <si>
    <t>Are We Human?</t>
  </si>
  <si>
    <t>Post Primary Teachers Yearbook 2025-2026</t>
  </si>
  <si>
    <t>TY2345</t>
  </si>
  <si>
    <t>Learning to Learn</t>
  </si>
  <si>
    <t>Super Generation</t>
  </si>
  <si>
    <t>Learning to Learn - Teacher Manual</t>
  </si>
  <si>
    <r>
      <t xml:space="preserve">Total for Section 25: Junior Cycle schoolbooks not covered in subject sections 1 to 24 above </t>
    </r>
    <r>
      <rPr>
        <b/>
        <sz val="11"/>
        <color rgb="FFFF0000"/>
        <rFont val="Calibri"/>
        <family val="2"/>
        <scheme val="minor"/>
      </rPr>
      <t>(DO NOT DELETE THIS LINE)</t>
    </r>
  </si>
  <si>
    <t>Computation Check</t>
  </si>
  <si>
    <t>N/A</t>
  </si>
  <si>
    <t>Examcraft Past Mock Exam Papers - Irish - LC - HL</t>
  </si>
  <si>
    <t>An Triail</t>
  </si>
  <si>
    <t>IT657</t>
  </si>
  <si>
    <t>An Capall agus a Ghiolla</t>
  </si>
  <si>
    <t>GR1867</t>
  </si>
  <si>
    <t>Dracula</t>
  </si>
  <si>
    <t>GR1847</t>
  </si>
  <si>
    <t>Tír na Deo</t>
  </si>
  <si>
    <t>GR1863</t>
  </si>
  <si>
    <r>
      <rPr>
        <sz val="11"/>
        <color theme="1"/>
        <rFont val="Calibri"/>
        <family val="2"/>
        <scheme val="minor"/>
      </rPr>
      <t>An Leon, an Bandraoi agus an Prios Éadaigh</t>
    </r>
    <r>
      <rPr>
        <b/>
        <sz val="11"/>
        <color theme="0"/>
        <rFont val="Calibri"/>
        <family val="2"/>
        <scheme val="minor"/>
      </rPr>
      <t>An Leon</t>
    </r>
  </si>
  <si>
    <t>GR1830</t>
  </si>
  <si>
    <t>Tasiceal</t>
  </si>
  <si>
    <t>An dTuigeann tu?Ardteist - Ardleibheal</t>
  </si>
  <si>
    <t>An dTuigeann tu?Ardteist - (OL)</t>
  </si>
  <si>
    <t>Tabhair Leat I! (Revised)</t>
  </si>
  <si>
    <r>
      <t> </t>
    </r>
    <r>
      <rPr>
        <sz val="11"/>
        <color rgb="FF23272A"/>
        <rFont val="Calibri"/>
        <family val="2"/>
        <scheme val="minor"/>
      </rPr>
      <t>9780714420035</t>
    </r>
  </si>
  <si>
    <t>Gaeilge Gack Ait! Eagran Nua</t>
  </si>
  <si>
    <t>A Thig Na Tit Orm</t>
  </si>
  <si>
    <r>
      <t> </t>
    </r>
    <r>
      <rPr>
        <sz val="11"/>
        <color rgb="FF23272A"/>
        <rFont val="Calibri"/>
        <family val="2"/>
        <scheme val="minor"/>
      </rPr>
      <t>9780714413976</t>
    </r>
  </si>
  <si>
    <t>A Thig Na Tit Orm Notai</t>
  </si>
  <si>
    <t>Edco Exam Papers - LC Gaeilge Bonn. (FL) - Páipéir</t>
  </si>
  <si>
    <t>BLC6010S</t>
  </si>
  <si>
    <t>Edco Exam Papers - LC Gaeilge Gnáth. (OL) - Páipéir</t>
  </si>
  <si>
    <t>BLC6011S</t>
  </si>
  <si>
    <t>Edco Exam Papers - LC Gaeilge Ard. (HL) - Páipéir</t>
  </si>
  <si>
    <t>BLC6012S</t>
  </si>
  <si>
    <t>New Fiuntas Nua Pack - integrating New Literature 2025</t>
  </si>
  <si>
    <t>AIR7321S</t>
  </si>
  <si>
    <t>New Fuinneamh Nua Pack - integrating New Literature 2025</t>
  </si>
  <si>
    <t>AIR7331S</t>
  </si>
  <si>
    <t>Sraith Pictiur 2026</t>
  </si>
  <si>
    <t>AIR7264S</t>
  </si>
  <si>
    <t>Sraith Pictiur 2027</t>
  </si>
  <si>
    <t>Ar Aghaidh Libh Gnath - LC</t>
  </si>
  <si>
    <t>AIR7401S</t>
  </si>
  <si>
    <t>Ar Aghaidh Libh Ard - LC</t>
  </si>
  <si>
    <t>AIR7411S</t>
  </si>
  <si>
    <t>An Triail Leabhar Notai</t>
  </si>
  <si>
    <t>AIR9030S</t>
  </si>
  <si>
    <t>Graimear An Draoi</t>
  </si>
  <si>
    <t>Focloir Eagran Nua</t>
  </si>
  <si>
    <t xml:space="preserve">Focloir &amp; Litriu              </t>
  </si>
  <si>
    <t xml:space="preserve">Gearrscealta An Phiarsaigh    </t>
  </si>
  <si>
    <t>AIR5011S</t>
  </si>
  <si>
    <t>Toraiocht Dhiarmada &amp; Ghrainne</t>
  </si>
  <si>
    <t>AIR5013S</t>
  </si>
  <si>
    <t xml:space="preserve">Deoraiocht Paperback Edition  </t>
  </si>
  <si>
    <t>AIR5015S</t>
  </si>
  <si>
    <t>An t-Oileannach - Paperback</t>
  </si>
  <si>
    <t>AIR5020S</t>
  </si>
  <si>
    <t>Peig Irish Edition</t>
  </si>
  <si>
    <t>AIR5005S</t>
  </si>
  <si>
    <t>Peig English Edition Paperback</t>
  </si>
  <si>
    <t>ASS5051G</t>
  </si>
  <si>
    <t>Revise Wise LC Irish Higher - Exam Guide</t>
  </si>
  <si>
    <t>RIR6121S</t>
  </si>
  <si>
    <t xml:space="preserve">Revise Wise LC Irish Ordinary - Exam Guide </t>
  </si>
  <si>
    <t>RIR6122S</t>
  </si>
  <si>
    <t>Tóraíocht Teanga</t>
  </si>
  <si>
    <t>97-6</t>
  </si>
  <si>
    <t>Tumadh Teanga</t>
  </si>
  <si>
    <t>98-3</t>
  </si>
  <si>
    <t>Sraith Pictiúr 2027 – Student Edition (coming September 2025)</t>
  </si>
  <si>
    <t>1-05</t>
  </si>
  <si>
    <t>Sraith Pictiúr 2026 – Student Edition</t>
  </si>
  <si>
    <t>13-8</t>
  </si>
  <si>
    <t>Educate.ie Leaving Certificate HL Gaeilge exam papers (includes 20 Picture Sequences)</t>
  </si>
  <si>
    <t xml:space="preserve">Educate.ie </t>
  </si>
  <si>
    <t>EPL 052</t>
  </si>
  <si>
    <t xml:space="preserve">Educate.ie Leaving Certificate OL Gaeilge exam papers (includes 20 Picture Sequences) </t>
  </si>
  <si>
    <t>EPL 053</t>
  </si>
  <si>
    <t>Bridge the Gap Gaeilge - Transition Year</t>
  </si>
  <si>
    <t>IT2505</t>
  </si>
  <si>
    <t>Liofa Irish Oral/Aural Ordinary Level Set (Textbook &amp; CDs x 2)</t>
  </si>
  <si>
    <t>GA5806</t>
  </si>
  <si>
    <t>Liofa Irish Oral/Aural Higher Level Set (Textbook &amp; CDs x 2)</t>
  </si>
  <si>
    <t>GA5929</t>
  </si>
  <si>
    <t>Blas Irish Higher Level Set (Book 1 &amp; 2 Combined &amp; CDs x 2)</t>
  </si>
  <si>
    <t>GA5868</t>
  </si>
  <si>
    <t>Prós agus Filíocht LC HL</t>
  </si>
  <si>
    <t>Prós agus Filíocht LC OL</t>
  </si>
  <si>
    <t xml:space="preserve">Samhlaíocht HL (Text + Wk/bk + FREE Prós and Filíocht) </t>
  </si>
  <si>
    <t>Samhlaíocht HL Leabhrán don Scrúdú Cainte</t>
  </si>
  <si>
    <t xml:space="preserve">Spreagadh OL (Text + Wkbk + FREE Prós and Filíocht) </t>
  </si>
  <si>
    <t>Spreagadh OL Leabhrán don Scrúdú Cainte</t>
  </si>
  <si>
    <t>Bua na Teanga</t>
  </si>
  <si>
    <t>An Triail Notes</t>
  </si>
  <si>
    <t>Less Stress More Success LC Irish (Higher Level)</t>
  </si>
  <si>
    <t>Less Stress More Success LC Irish (Ordinary Level)</t>
  </si>
  <si>
    <r>
      <t xml:space="preserve">Leanaimis Linn </t>
    </r>
    <r>
      <rPr>
        <b/>
        <sz val="11"/>
        <color theme="1"/>
        <rFont val="Calibri"/>
        <family val="2"/>
        <scheme val="minor"/>
      </rPr>
      <t>(Transition Year)</t>
    </r>
  </si>
  <si>
    <t>Mentor</t>
  </si>
  <si>
    <t xml:space="preserve">LLI </t>
  </si>
  <si>
    <t>Gaolsaol (Transition Year)</t>
  </si>
  <si>
    <t xml:space="preserve">Mentor </t>
  </si>
  <si>
    <t>GS</t>
  </si>
  <si>
    <t>Bua sa Bhéaltriail (Oral Exam)</t>
  </si>
  <si>
    <t xml:space="preserve">Yes </t>
  </si>
  <si>
    <t>BSB</t>
  </si>
  <si>
    <t>Examcraft Past Mock Exam Papers - English - LC - HL</t>
  </si>
  <si>
    <t>Poetry Now 2026</t>
  </si>
  <si>
    <t>Poetry Speaks 2026 (OL)</t>
  </si>
  <si>
    <t>Revolutions (Pack)</t>
  </si>
  <si>
    <t>Language in Focus</t>
  </si>
  <si>
    <t>Language in Action</t>
  </si>
  <si>
    <t xml:space="preserve">Edco Exam Papers - LC English Ordinary (OL) Sample &amp; Past Papers </t>
  </si>
  <si>
    <t>BLC6021S</t>
  </si>
  <si>
    <t xml:space="preserve">Edco Exam Papers - LC English Higher (HL) Sample &amp; Past Papers </t>
  </si>
  <si>
    <t>BLC6022S</t>
  </si>
  <si>
    <t>New Discovery 2027+ Student Portfolio + Exam Guide</t>
  </si>
  <si>
    <t>AEN5726S</t>
  </si>
  <si>
    <t>Discovery 2026 + Student Portfolio + Exam Guide</t>
  </si>
  <si>
    <t>AEN5721S</t>
  </si>
  <si>
    <t>LC English Paper 1 - An Essential Guide to LC English Paper 1</t>
  </si>
  <si>
    <t>AEN6501S</t>
  </si>
  <si>
    <t>Othello - Exam 2027</t>
  </si>
  <si>
    <t>AEN6091S</t>
  </si>
  <si>
    <t>Macbeth - Exam 2026</t>
  </si>
  <si>
    <t>AEN6095S</t>
  </si>
  <si>
    <t>King Lear</t>
  </si>
  <si>
    <t>AEN6092S</t>
  </si>
  <si>
    <t>Hamlet</t>
  </si>
  <si>
    <t>AEN6094S</t>
  </si>
  <si>
    <t>Edco Oxford School Dictionary</t>
  </si>
  <si>
    <t>ADI0017P</t>
  </si>
  <si>
    <t>Revise Wise LC English Ordinary - Exam Guide</t>
  </si>
  <si>
    <t>REN5122S</t>
  </si>
  <si>
    <t xml:space="preserve">Revise Wise LC English Higher - Exam Guide </t>
  </si>
  <si>
    <t>REN6121S</t>
  </si>
  <si>
    <t>Hands-On Paper 1 Textbook (Ordinary Level)</t>
  </si>
  <si>
    <t>18-8</t>
  </si>
  <si>
    <t>Hands-On Paper 1 Textbook (Higher Level)</t>
  </si>
  <si>
    <t>88-1</t>
  </si>
  <si>
    <t>Verse HL 2027 - Textbook + Poetry Skills Portfolio</t>
  </si>
  <si>
    <t>0-06</t>
  </si>
  <si>
    <t>Verse HL 2027 - Poetry Skills Portfolio</t>
  </si>
  <si>
    <t>0-06A</t>
  </si>
  <si>
    <t>Verse OL 2027</t>
  </si>
  <si>
    <t>02-0</t>
  </si>
  <si>
    <t>Verse HL 2026 - Textbook + Poetry Skills Portfolio</t>
  </si>
  <si>
    <t>77-5</t>
  </si>
  <si>
    <t>Verse HL 2026 - Poetry Skills Portfolio</t>
  </si>
  <si>
    <t>77-A</t>
  </si>
  <si>
    <t>Verse OL 2026</t>
  </si>
  <si>
    <t>79-9</t>
  </si>
  <si>
    <t>Excellence in Texts - Higher Level - Othello 2027 (Aoife's Notes) + 2 Comparative Study Options Textbook</t>
  </si>
  <si>
    <t>99-2</t>
  </si>
  <si>
    <t>Excellence in Texts - Higher Level - Macbeth 2026 (Aoife's Notes) + 2 Comparative Study Options Textbook</t>
  </si>
  <si>
    <t>59-6</t>
  </si>
  <si>
    <t>Hamlet (Shakespeare Series)</t>
  </si>
  <si>
    <t>74-7</t>
  </si>
  <si>
    <t>King Lear (Shakespeare Series)</t>
  </si>
  <si>
    <t>44-0</t>
  </si>
  <si>
    <t>Macbeth (Shakespeare Series)</t>
  </si>
  <si>
    <t>40-2</t>
  </si>
  <si>
    <t>Home Before Night - Nifty Notes</t>
  </si>
  <si>
    <t>88-4</t>
  </si>
  <si>
    <t>How Many Miles to Babylon? - Nifty Notes</t>
  </si>
  <si>
    <t>38-9</t>
  </si>
  <si>
    <t>Sive - Nifty Notes</t>
  </si>
  <si>
    <t>87-7</t>
  </si>
  <si>
    <t>The Comparative Study: A Structured Approach</t>
  </si>
  <si>
    <t>56-6</t>
  </si>
  <si>
    <t xml:space="preserve">Educate.ie Leaving Certificate HL English exam papers (includes 4 Sample Paper 2s) </t>
  </si>
  <si>
    <t>EPL 050</t>
  </si>
  <si>
    <t xml:space="preserve">Educate.ie Leaving Certificate OL English exam papers (includes 4 Sample Paper 2s) </t>
  </si>
  <si>
    <t>EPL 051</t>
  </si>
  <si>
    <t>Othello</t>
  </si>
  <si>
    <t>EL1138</t>
  </si>
  <si>
    <t>Macbeth</t>
  </si>
  <si>
    <t>EL8937</t>
  </si>
  <si>
    <t>E5011</t>
  </si>
  <si>
    <t>ELKLN</t>
  </si>
  <si>
    <t>King Lear: An Exam Guide (Revised)</t>
  </si>
  <si>
    <t>E4755</t>
  </si>
  <si>
    <t>A Guide to Classical Studies</t>
  </si>
  <si>
    <t>CS1853</t>
  </si>
  <si>
    <t>Collins Big Cat Pearl Othello</t>
  </si>
  <si>
    <t>Collins Big Cat Pearl MacBeth</t>
  </si>
  <si>
    <t>Collins Big Cat Pearl Hamlet</t>
  </si>
  <si>
    <t>Collins Big Cat Pearl King Lear</t>
  </si>
  <si>
    <t>Bridge the Gap English - Transition Year</t>
  </si>
  <si>
    <t>ET5575</t>
  </si>
  <si>
    <t>On Y Va! (Junior Cycle French)</t>
  </si>
  <si>
    <t>Hamlet (3rd Edition)</t>
  </si>
  <si>
    <t>Othello (New Edition)</t>
  </si>
  <si>
    <t xml:space="preserve">King Lear (3rd Edition) </t>
  </si>
  <si>
    <t>Numbers</t>
  </si>
  <si>
    <t>Poetry Focus 2027</t>
  </si>
  <si>
    <t>Poetry Focus 2026</t>
  </si>
  <si>
    <t>Shakespeare Focus: Othello</t>
  </si>
  <si>
    <t>Shakespeare Focus: Macbeth</t>
  </si>
  <si>
    <t>Shakespeare Focus: Hamlet</t>
  </si>
  <si>
    <t>Shakespeare Focus: King Lear</t>
  </si>
  <si>
    <t>New Explorations, 6th Ed.</t>
  </si>
  <si>
    <t>New Language Lessons Higher Level Paper 1, 2nd Edition</t>
  </si>
  <si>
    <t>Language Lessons Ordinary Level Paper 1</t>
  </si>
  <si>
    <t>Less Stress More Success LC English (Higher Level)</t>
  </si>
  <si>
    <t>Rubicon 2nd Edition (Transition Year)</t>
  </si>
  <si>
    <t>RUB2</t>
  </si>
  <si>
    <t>New English Key Notes HL 2027</t>
  </si>
  <si>
    <t>K27H</t>
  </si>
  <si>
    <t>New English Key Notes OL 2027</t>
  </si>
  <si>
    <t>K27O</t>
  </si>
  <si>
    <t>New English Key Notes HL 2026</t>
  </si>
  <si>
    <t>K26H</t>
  </si>
  <si>
    <t>New English Key Notes OL 2026</t>
  </si>
  <si>
    <t>K26O</t>
  </si>
  <si>
    <t>HAM</t>
  </si>
  <si>
    <t>OTH</t>
  </si>
  <si>
    <t>Paper One Key Skills HL 2nd Ed.</t>
  </si>
  <si>
    <t>POH2</t>
  </si>
  <si>
    <t xml:space="preserve">KL </t>
  </si>
  <si>
    <t>Scrúdú na hArdteistiméireachta, Tionscadal Mata P1 and P2 - AL (LC HL Maths)</t>
  </si>
  <si>
    <t>Scrúdú na hArdteistiméireachta, Tionscadal Mata P1 and P2 - GL (LC OL Maths)</t>
  </si>
  <si>
    <t>Examcraft Past Mock Exam Papers - Maths - LC - HL</t>
  </si>
  <si>
    <t xml:space="preserve">Free Online Maths Grinds - Workbook; Fifth Year Ordinary Level </t>
  </si>
  <si>
    <t xml:space="preserve">Free Online Maths Grinds - Workbook; Fifth Year Higher Level </t>
  </si>
  <si>
    <t xml:space="preserve">Free Online Maths Grinds - Workbook; Sixth Year Ordinary Level </t>
  </si>
  <si>
    <t xml:space="preserve">Free Online Maths Grinds - Workbook; Sixth Year Higher Level </t>
  </si>
  <si>
    <t xml:space="preserve">Transition Maths 2nd Edition </t>
  </si>
  <si>
    <t>TM2</t>
  </si>
  <si>
    <t xml:space="preserve">Effective Maths Book 1 </t>
  </si>
  <si>
    <t>Effective Maths Book 2</t>
  </si>
  <si>
    <t>Text &amp; Tests 3 (New Edition)</t>
  </si>
  <si>
    <t>Text &amp; Tests Transition Year</t>
  </si>
  <si>
    <t xml:space="preserve">Text &amp; Tests 4 </t>
  </si>
  <si>
    <t>Text &amp; Tests 5</t>
  </si>
  <si>
    <t>Text &amp; Tests Foundation Level</t>
  </si>
  <si>
    <t>Edco Exam Papers - LC Maths Ordinary Level B (OL) Past Papers</t>
  </si>
  <si>
    <t>BLC5041S</t>
  </si>
  <si>
    <t>Edco Exam Papers - LC Maths Higher Level A (HL) Past Papers</t>
  </si>
  <si>
    <t>BLC5042S</t>
  </si>
  <si>
    <t>Edco Exam Papers - LC Maths Foundation Level (FL) Past Papers</t>
  </si>
  <si>
    <t>BLC5040S</t>
  </si>
  <si>
    <t>Exam Solution Booklet - Mathematics A (HL) Fully Worked Solutions for 22 Exam Papers</t>
  </si>
  <si>
    <t>BLC5047S</t>
  </si>
  <si>
    <t>Exam Solution Booklet - Mathematics B (OL) Fully Worked Solutions for 22 Exam Papers</t>
  </si>
  <si>
    <t>BLC5046S</t>
  </si>
  <si>
    <t xml:space="preserve">Dynamic Maths Ordinary Book 1 - OL </t>
  </si>
  <si>
    <t>AMA5201S</t>
  </si>
  <si>
    <t>Dynamic Maths Ordinary Book 2 - OL</t>
  </si>
  <si>
    <t>AMA5205S</t>
  </si>
  <si>
    <t>Dynamic Maths Higher Book 1 - HL</t>
  </si>
  <si>
    <t>AMA5211S</t>
  </si>
  <si>
    <t>Dynamic Maths Higher Book 2 - HL</t>
  </si>
  <si>
    <t>AMA5215S</t>
  </si>
  <si>
    <t>Revise Wise LC Maths Higher P1 - Exam Guide</t>
  </si>
  <si>
    <t>RMA6121S</t>
  </si>
  <si>
    <t>Revise Wise LC Maths Higher P2 - Exam Guide</t>
  </si>
  <si>
    <t>RMA6122S</t>
  </si>
  <si>
    <t>Revise Wise LC Maths Ord P1 - Exam Guide</t>
  </si>
  <si>
    <t>RMA6123S</t>
  </si>
  <si>
    <t>Revise Wise LC Maths Ord P2 - Exam Guide</t>
  </si>
  <si>
    <t>RMA6124S</t>
  </si>
  <si>
    <t>Real Maths 1 - Leaving Certificate Foundation Level</t>
  </si>
  <si>
    <t>92-4</t>
  </si>
  <si>
    <t>Real Maths 2 - Leaving Certificate Foundation Level</t>
  </si>
  <si>
    <t>96-2</t>
  </si>
  <si>
    <t>Power of Maths - Paper 1 (Higher Level)</t>
  </si>
  <si>
    <t>96-8</t>
  </si>
  <si>
    <t>Power of Maths - Paper 1 (Higher Level) Activity Book</t>
  </si>
  <si>
    <t>63-A</t>
  </si>
  <si>
    <t>Power of Maths - Paper 1 (Ordinary Level)</t>
  </si>
  <si>
    <t>94-2</t>
  </si>
  <si>
    <t>Power of Maths - Paper 1 (Ordinary Level) Activity Book</t>
  </si>
  <si>
    <t>62-A</t>
  </si>
  <si>
    <t>Power of Maths - Paper 2 (Higher Level)</t>
  </si>
  <si>
    <t>52-9</t>
  </si>
  <si>
    <t>Power of Maths - Paper 2 (Higher Level) Activity Book</t>
  </si>
  <si>
    <t>65-8</t>
  </si>
  <si>
    <t>Power of Maths - Paper 2 (Ordinary Level)</t>
  </si>
  <si>
    <t>29-5</t>
  </si>
  <si>
    <t>Power of Maths - Paper 2 (Ordinary Level) Activity Book</t>
  </si>
  <si>
    <t>64-1</t>
  </si>
  <si>
    <t>Educate.ie Leaving Certificate HL Maths exam papers</t>
  </si>
  <si>
    <t>EPL 054</t>
  </si>
  <si>
    <t>Educate.ie Leaving Certificate OL Maths exam papers</t>
  </si>
  <si>
    <t>EPL 055</t>
  </si>
  <si>
    <t>Educate.ie Leaving Certificate FL Maths exam papers (SEC and Sample Papers)</t>
  </si>
  <si>
    <t>EPL 056</t>
  </si>
  <si>
    <t>Active Maths 3, 3rd Edition, Ordinary Level</t>
  </si>
  <si>
    <t>ML1805</t>
  </si>
  <si>
    <t>Active Maths 3, 2nd Edition, Ordinary Level</t>
  </si>
  <si>
    <t>ML7017</t>
  </si>
  <si>
    <t xml:space="preserve">Active Maths 4 Book 1, 2nd Edition, Higher Level </t>
  </si>
  <si>
    <t>ML6386</t>
  </si>
  <si>
    <t>Active Maths 4 Book 2, 2nd Edition, Higher Level</t>
  </si>
  <si>
    <t>ML6393</t>
  </si>
  <si>
    <t>Bridge the Gap Maths - Transition Year</t>
  </si>
  <si>
    <t>MT6374</t>
  </si>
  <si>
    <t>LC Fundamental Applied Maths 3rd Edition</t>
  </si>
  <si>
    <t>AM9769</t>
  </si>
  <si>
    <t>LC Fundamental Applied Maths 2nd Edition</t>
  </si>
  <si>
    <t>AM1877</t>
  </si>
  <si>
    <t>LC Applied Maths Exam Paper</t>
  </si>
  <si>
    <t>AM2390</t>
  </si>
  <si>
    <t>New Concise Project Maths 3A OL 2014 exam onwards</t>
  </si>
  <si>
    <t>New Concise Project Maths 3B OL 2014 exam onwards</t>
  </si>
  <si>
    <t>New Concise Project Maths 4 HL 2014 exam onwards</t>
  </si>
  <si>
    <t>New Concise Project Maths 5 HL 2014 exam onwards</t>
  </si>
  <si>
    <t>Destination Maths Ordinary Level</t>
  </si>
  <si>
    <t>Less Stress More Success LC Maths (Higher Level) Paper 1</t>
  </si>
  <si>
    <t>Less Stress More Success LC Maths (Higher Level) Paper 2</t>
  </si>
  <si>
    <t>Less Stress More Success LC Maths (Ordinary Level) Paper 1</t>
  </si>
  <si>
    <t>Less Stress More Success LC Maths (Ordinary Level) Paper 2</t>
  </si>
  <si>
    <t>Foundation Maths for Leaving Certificate</t>
  </si>
  <si>
    <t>Available from publisher on request</t>
  </si>
  <si>
    <t>Scrúdú na hArdteistiméireachta, Stair - AL (LC History)</t>
  </si>
  <si>
    <t>Edco Exam Papers - LC History OL &amp; HL - Sample &amp; Past Papers</t>
  </si>
  <si>
    <t>BLC5052S</t>
  </si>
  <si>
    <t>Case Study for 2026-2027 Movements for Political and Social Reform 1870-1914</t>
  </si>
  <si>
    <t>AHI7491S</t>
  </si>
  <si>
    <t>Politics &amp; Society in Northern Ireland 1949-1993 (Yellow)</t>
  </si>
  <si>
    <t>AHI7351S</t>
  </si>
  <si>
    <t>Movement For Reform 1870-1914 (Teal)</t>
  </si>
  <si>
    <t>AHI7361S</t>
  </si>
  <si>
    <t>Sovereignty &amp; Partition 1912-1949 (Blue)</t>
  </si>
  <si>
    <t>AHI7481S</t>
  </si>
  <si>
    <t>The United States &amp; The World 1945-1989 - 2nd Ed (Red)</t>
  </si>
  <si>
    <t>AHI7421S</t>
  </si>
  <si>
    <t>Na Stait Aontaithe &amp; An Domhan 1945-1989</t>
  </si>
  <si>
    <t>AHI7426S</t>
  </si>
  <si>
    <t>Dictatorship &amp; Democracy 1920-1945 (Green)</t>
  </si>
  <si>
    <t>AHI7441S</t>
  </si>
  <si>
    <t>Revise Wise LC History - Exam Guide</t>
  </si>
  <si>
    <t>RHI6132S</t>
  </si>
  <si>
    <t>The Making of Ireland (3rd Edition)</t>
  </si>
  <si>
    <t>97-3</t>
  </si>
  <si>
    <t>Educate.ie Leaving Certificate History exam papers (H&amp;O)</t>
  </si>
  <si>
    <t>EPL 061</t>
  </si>
  <si>
    <t xml:space="preserve">Éire á Múnlú </t>
  </si>
  <si>
    <t>12-1</t>
  </si>
  <si>
    <t>The Making of Europe and the Wider World (2nd Edition)</t>
  </si>
  <si>
    <t>12-6</t>
  </si>
  <si>
    <t>Movements for Political and Social Reform 1870–1914 (Option 2)</t>
  </si>
  <si>
    <t>HLEMPSR</t>
  </si>
  <si>
    <t>Nation States &amp; International Tensions 1871-1920, (Option 2)</t>
  </si>
  <si>
    <t>HLENSIT</t>
  </si>
  <si>
    <t>Pursuit of Sovereignty &amp; the Impact of Partition 1912-1949 (Option 3)</t>
  </si>
  <si>
    <t>HL6458</t>
  </si>
  <si>
    <t>Dictatorship &amp; Democracy 1920-1945 (Option 3)</t>
  </si>
  <si>
    <t>HLEDD</t>
  </si>
  <si>
    <t>Division &amp; Realignment in Europe 1945-1992 (Option 4)</t>
  </si>
  <si>
    <t>HLEDR</t>
  </si>
  <si>
    <t>Politics and Society in Northern Ireland (Option 5)</t>
  </si>
  <si>
    <t>H1860</t>
  </si>
  <si>
    <t>The United States &amp; the World 1945-1989, (Option 6)</t>
  </si>
  <si>
    <t>H708X</t>
  </si>
  <si>
    <t>European Retreat From the Empire and the Aftermath 1945-1990 (Option 5, Case Study Special)</t>
  </si>
  <si>
    <t>HL5837</t>
  </si>
  <si>
    <t>Modern Europe 4th Ed. (Textbook/Documents Resource Book)</t>
  </si>
  <si>
    <t>Modern Europe 4th Ed. Document Resource Book</t>
  </si>
  <si>
    <t>Modern Ireland 4th Ed. (Textbook/Documents Resource Book)</t>
  </si>
  <si>
    <t>Modern Ireland 4th Ed. Document Resource Book</t>
  </si>
  <si>
    <t>Less Stress More Success LC History</t>
  </si>
  <si>
    <t>Exam Skills History 2nd Edition</t>
  </si>
  <si>
    <t>ESH2</t>
  </si>
  <si>
    <t>Section 5: Technology / Teicneolaíocht na hArdteistiméireachta</t>
  </si>
  <si>
    <t>New Edco Exam Papers - LC Technology - SEC Past Papers</t>
  </si>
  <si>
    <t>BLC5050S</t>
  </si>
  <si>
    <t>Educate.ie Leaving Certificate Technology exam papers (H&amp;O)</t>
  </si>
  <si>
    <t>EPL 077</t>
  </si>
  <si>
    <t>Technology for Leaving Certificate</t>
  </si>
  <si>
    <t>Total for Section 5: Technology / Teicneolaíocht na hArdteistiméireachta</t>
  </si>
  <si>
    <t>Scrúdú na hArdteistiméireachta, Gnó - AL (LC Business)</t>
  </si>
  <si>
    <t>21st Century Business (4th Edition) Pack inlc. Workbook</t>
  </si>
  <si>
    <t>21st Century Business (3rd  Edition) Pack inlc. Workbook</t>
  </si>
  <si>
    <t xml:space="preserve">Edco Exam Papers - LC Business Higher (HL) - SEC Past Papers </t>
  </si>
  <si>
    <t xml:space="preserve">No </t>
  </si>
  <si>
    <t>BLC5082S</t>
  </si>
  <si>
    <t>Edco Exam Papers - LC Business Ordinary &amp; Higher (OL &amp; HL) - SEC Past Papers</t>
  </si>
  <si>
    <t>BLC5080S</t>
  </si>
  <si>
    <t>New Let's Do Business - Pack - New Specification 2025</t>
  </si>
  <si>
    <t>ABS5571S</t>
  </si>
  <si>
    <t>Inside Business - Pack</t>
  </si>
  <si>
    <t>ABS5651S</t>
  </si>
  <si>
    <t>Inside Business - Activity Book</t>
  </si>
  <si>
    <t>ABS5652S</t>
  </si>
  <si>
    <t>Inside Business - Pupil Textbook</t>
  </si>
  <si>
    <t>ABS5653S</t>
  </si>
  <si>
    <t>Revise Wise LC Business - Exam Guide</t>
  </si>
  <si>
    <t>RBS6141S</t>
  </si>
  <si>
    <t>Educate.ie Leaving Certificate Business exam papers (includes sample ABQs) (H&amp;O)</t>
  </si>
  <si>
    <t>EPL 059</t>
  </si>
  <si>
    <t xml:space="preserve">Lead &amp; Succeed - Textbook + Skills and Assessment Book </t>
  </si>
  <si>
    <t>91-6</t>
  </si>
  <si>
    <t xml:space="preserve">Lead &amp; Succeed - Skills and Assessment Book </t>
  </si>
  <si>
    <t>91-L</t>
  </si>
  <si>
    <t>Down to Business Set (Textbook &amp; Student Learning Log)</t>
  </si>
  <si>
    <t>BL0815</t>
  </si>
  <si>
    <t>Down to Business Textbook</t>
  </si>
  <si>
    <t>BL8293</t>
  </si>
  <si>
    <t>Down to Business Student Learning Log</t>
  </si>
  <si>
    <t>BL8316</t>
  </si>
  <si>
    <t>Back In Business (Textbook &amp; Activity Book)</t>
  </si>
  <si>
    <t>GD Education</t>
  </si>
  <si>
    <t>Business Alive for New Senior Cycle (TXT + Exam Handbk)</t>
  </si>
  <si>
    <t>Business for Success (Textbook/Short-Answer Question Handbook)</t>
  </si>
  <si>
    <t>Business for Success Short-Answer Question Handbook</t>
  </si>
  <si>
    <t>Less Stress More Success LC Business</t>
  </si>
  <si>
    <t>Business Express 3rd Edition Workbook only</t>
  </si>
  <si>
    <t>WBX3</t>
  </si>
  <si>
    <t xml:space="preserve">    9781915486257     </t>
  </si>
  <si>
    <t>Business Intelligence /Workbook (2-pack)</t>
  </si>
  <si>
    <t>BIN</t>
  </si>
  <si>
    <t>Business Express 3rd Edition/Workbook (2-Pack)</t>
  </si>
  <si>
    <t>BX3</t>
  </si>
  <si>
    <t>Section 7: Accounting/An Chuntasaíocht</t>
  </si>
  <si>
    <t>Scrúdú na hArdteistiméireachta, Cúntasíocht - AL (LC Accounting)</t>
  </si>
  <si>
    <t>Accounting</t>
  </si>
  <si>
    <t>Modern Accounting</t>
  </si>
  <si>
    <t>Edco Exam Papers - LC Accounting Ordinary &amp; Higher Past Papers</t>
  </si>
  <si>
    <t>BLC5088S</t>
  </si>
  <si>
    <t xml:space="preserve">Senior Cycle Accounting - Pack - 4th Edition </t>
  </si>
  <si>
    <t>ABS5231S</t>
  </si>
  <si>
    <t>Senior Cycle Accounting -  Activity Book</t>
  </si>
  <si>
    <t>ABS5232S</t>
  </si>
  <si>
    <t xml:space="preserve">Senior Cycle Accounting - Pupil Textbook </t>
  </si>
  <si>
    <t>ABS5233S</t>
  </si>
  <si>
    <t>Revise Wise LC Accounting - Exam Guide A4</t>
  </si>
  <si>
    <t>RBS6124S</t>
  </si>
  <si>
    <t xml:space="preserve">Taking Account </t>
  </si>
  <si>
    <t>94-5</t>
  </si>
  <si>
    <t>Educate.ie Leaving Certificate Accounting exam papers (H&amp;O)</t>
  </si>
  <si>
    <t>EPL 058</t>
  </si>
  <si>
    <t>Graded Accounting Questions LC</t>
  </si>
  <si>
    <t>Less Stress More Success LC Accounting (Higher Level)</t>
  </si>
  <si>
    <t>Total for Section 7: Accounting/An Chuntasaíocht</t>
  </si>
  <si>
    <t>Section 8: Economics / An Eacnamaíocht</t>
  </si>
  <si>
    <t>Scrúdú na hArdteistiméireachta, Eacnamaíocht - AL (LC Economics)</t>
  </si>
  <si>
    <t>Economics</t>
  </si>
  <si>
    <t>Edco Exam Papers - LC Economics Sample &amp; Past Papers</t>
  </si>
  <si>
    <t>BLC5087S</t>
  </si>
  <si>
    <t>New Economics In Our World 2025</t>
  </si>
  <si>
    <t>Positive Economics - Pack</t>
  </si>
  <si>
    <t>ABS7021S</t>
  </si>
  <si>
    <t>Positive Economics - Pupil Textbook</t>
  </si>
  <si>
    <t>ABS7023S</t>
  </si>
  <si>
    <t>Positive Economics - Research Booklet</t>
  </si>
  <si>
    <t>ABS7028S</t>
  </si>
  <si>
    <t>Leaving Certificate Economics 2013 Edition Set (Textbook &amp; Workbook)</t>
  </si>
  <si>
    <t>LE3033</t>
  </si>
  <si>
    <t>Leaving Certificate Economics 2013 Edition Workbook</t>
  </si>
  <si>
    <t>LE2685</t>
  </si>
  <si>
    <t>Educate.ie Leaving Certificate Economics exam papers (H&amp;O)</t>
  </si>
  <si>
    <t>EPL 060</t>
  </si>
  <si>
    <t>Economics Now Updated Ed (TXT + Exam Handbook) NEW</t>
  </si>
  <si>
    <t>Economics Now LC (Textbook/Exam Handbook)</t>
  </si>
  <si>
    <t>Economics Now LC Exam Handbook</t>
  </si>
  <si>
    <t>Total for Section 8: Economics / An Eacnamaíocht</t>
  </si>
  <si>
    <t>Section 9: Classics / Léann Clasaiceach</t>
  </si>
  <si>
    <t>Total for Section 9: Classics / Léann Clasaiceach</t>
  </si>
  <si>
    <t>Section 10: Politics and Society/An Pholaitíocht agus an tSochaí</t>
  </si>
  <si>
    <t>Edco Exam Papers - LC Politics &amp; Society Sample and Past Papers</t>
  </si>
  <si>
    <t>Politics &amp; Society</t>
  </si>
  <si>
    <t>BLC5056S</t>
  </si>
  <si>
    <t>Power and People - Textbook + Skills Book/Reflective Journal</t>
  </si>
  <si>
    <t>91-7</t>
  </si>
  <si>
    <t>Power and People - Skills Book/Reflective Journal</t>
  </si>
  <si>
    <t>91-A</t>
  </si>
  <si>
    <t>Educate.ie Leaving Certificate Politics and Society exam papers (H&amp;O)</t>
  </si>
  <si>
    <t>EPL 080</t>
  </si>
  <si>
    <t>Theories in Action</t>
  </si>
  <si>
    <t>TL7623</t>
  </si>
  <si>
    <t>Politics &amp; Society Now (Textbook/Student Activity Book)</t>
  </si>
  <si>
    <t>Politics &amp; Society Now Student Activity Book</t>
  </si>
  <si>
    <t>Total for Section 10: Politics and Society/An Pholaitíocht agus an tSochaí</t>
  </si>
  <si>
    <t>Section 11: Engineering / Innealtóireacht</t>
  </si>
  <si>
    <t>Scrúdú na hArdteistiméireachta, Innealtóireacht - AL (LC Engineering)</t>
  </si>
  <si>
    <t xml:space="preserve">Leaving Cert Engineering </t>
  </si>
  <si>
    <t>New Engineering Technology - 3rd Ed</t>
  </si>
  <si>
    <t>ATE5021S</t>
  </si>
  <si>
    <t>Edco Exam Papers - LC Engineering OL &amp; HL Past Papers</t>
  </si>
  <si>
    <t>BLC5211S</t>
  </si>
  <si>
    <t>Educate.ie Leaving Certificate Engineering exam papers (H&amp;O)</t>
  </si>
  <si>
    <t>EPL 076</t>
  </si>
  <si>
    <t>Total for Section 11: Engineering / Innealtóireacht</t>
  </si>
  <si>
    <t>Section 12: French / Fraincis</t>
  </si>
  <si>
    <t>Examcraft Past Mock Exam Papers - French - LC - HL</t>
  </si>
  <si>
    <r>
      <t> </t>
    </r>
    <r>
      <rPr>
        <sz val="11"/>
        <color rgb="FF23272A"/>
        <rFont val="Calibri"/>
        <family val="2"/>
        <scheme val="minor"/>
      </rPr>
      <t>9780714430560</t>
    </r>
  </si>
  <si>
    <t>Ecouter, Comprendre et Produire (pack)</t>
  </si>
  <si>
    <t>Edco Exam Papers - LC French Ordinary - OL Past Papers</t>
  </si>
  <si>
    <t>BLC5091S</t>
  </si>
  <si>
    <t>Edco Exam Papers - LC French Higher - HL Past Papers</t>
  </si>
  <si>
    <t>BLC5092S</t>
  </si>
  <si>
    <t>Mosaique - HL Pupil Textbook</t>
  </si>
  <si>
    <t>AFR7341S</t>
  </si>
  <si>
    <t>Panache - OL Pupil Textbook</t>
  </si>
  <si>
    <t>AFR7351S</t>
  </si>
  <si>
    <t>Bien Dit ! 3rd Edition</t>
  </si>
  <si>
    <t>AFR5731S</t>
  </si>
  <si>
    <t>Triomphe Au Bac Ordinaire (OL)</t>
  </si>
  <si>
    <t>AFR7461S</t>
  </si>
  <si>
    <t>Triomphe Au Bac Superieur (HL)</t>
  </si>
  <si>
    <t>AFR7491S</t>
  </si>
  <si>
    <t>Revise Wise LC French OL - Exam Guide</t>
  </si>
  <si>
    <t>RFR5122S</t>
  </si>
  <si>
    <t>Revise Wise LC French HL - Exam Guide</t>
  </si>
  <si>
    <t>RFR6131S</t>
  </si>
  <si>
    <t>À la une - Textbook + Hors-série Exercise and Oral Book</t>
  </si>
  <si>
    <t>47-8</t>
  </si>
  <si>
    <t>À la une - Hors-série Exercise and Oral Book</t>
  </si>
  <si>
    <t>47-A</t>
  </si>
  <si>
    <t>À la une (as Gaeilge) - Textbook + Hors-série Exercise and Oral Book</t>
  </si>
  <si>
    <t>10-7</t>
  </si>
  <si>
    <t>À la une (as Gaeilge) - Hors-série Exercise and Oral Book</t>
  </si>
  <si>
    <t>10-A</t>
  </si>
  <si>
    <t>Exprimez-vous ! Textbook + Workbook</t>
  </si>
  <si>
    <t>22-9</t>
  </si>
  <si>
    <t>Exprimez Vous ! Workbook</t>
  </si>
  <si>
    <t>82-3</t>
  </si>
  <si>
    <t>Clé à La Grammaire</t>
  </si>
  <si>
    <t>20-6</t>
  </si>
  <si>
    <t>C'est Parti ! En Route vers le Bac Ordinaire</t>
  </si>
  <si>
    <t>42-6</t>
  </si>
  <si>
    <t>Educate.ie Leaving Certificate HL French exam papers</t>
  </si>
  <si>
    <t>EPL 069</t>
  </si>
  <si>
    <t>Educate.ie Leaving Certificate OL French exam papers</t>
  </si>
  <si>
    <t>EPL 070</t>
  </si>
  <si>
    <t>L’Oral Textbook</t>
  </si>
  <si>
    <t>FL7791</t>
  </si>
  <si>
    <t>Tout Va Bien! 4th Edition Set (Textbook &amp; Cahier d'Exercises) - New for 2025</t>
  </si>
  <si>
    <t>FL2567</t>
  </si>
  <si>
    <t>Tout Va Bien! 3rd Edition Set (Textbook &amp; Cahier d’Exercices)</t>
  </si>
  <si>
    <t>FL9382</t>
  </si>
  <si>
    <t>Tout Va Bien! 3rd Edition Textbook</t>
  </si>
  <si>
    <t>FL0006</t>
  </si>
  <si>
    <t>Tout Va Bien! 3rd Edition Cahier d'Exercices</t>
  </si>
  <si>
    <t>FL0020</t>
  </si>
  <si>
    <t>Ecoutez Bien 2 Set (Textbook &amp; CD)</t>
  </si>
  <si>
    <t>FLEB2S</t>
  </si>
  <si>
    <t>French Verbs</t>
  </si>
  <si>
    <t>FFV</t>
  </si>
  <si>
    <t>Le Français Oral, 3rd Edition Set (Textbook &amp; CD)</t>
  </si>
  <si>
    <t>FLS6792</t>
  </si>
  <si>
    <t>A L'Attaque 2nd Ed (TXT + Cahier D'Oral)</t>
  </si>
  <si>
    <t>À l'Attaque LC 2nd Ed. Cahier d'Oral</t>
  </si>
  <si>
    <t>Bonne Chance! Listening &amp; Oral for LC French</t>
  </si>
  <si>
    <t>Montages Toujours</t>
  </si>
  <si>
    <t>Less Stress More Success LC French</t>
  </si>
  <si>
    <t>Francais Superieur</t>
  </si>
  <si>
    <t>FRS</t>
  </si>
  <si>
    <t>Total for Section 12: French / Fraincis</t>
  </si>
  <si>
    <t>Section 13: Geography / Tíreolaíocht</t>
  </si>
  <si>
    <t>Scrúdú na hArdteistiméireachta, Tíreolaíocht - AL (LC Geography)</t>
  </si>
  <si>
    <t>Examcraft Past Mock Exam Papers - Geography - LC - HL</t>
  </si>
  <si>
    <t>Geographical Investigation: River Studies</t>
  </si>
  <si>
    <t>Geographical Investigation: Coastal Studies</t>
  </si>
  <si>
    <t>Exploring Geography (Pack)</t>
  </si>
  <si>
    <t>Exploring Geography - Elective Unit 5</t>
  </si>
  <si>
    <t>Edco Exam Papers - LC Geography Ordinary - OL Past Papers</t>
  </si>
  <si>
    <t>BLC5061S</t>
  </si>
  <si>
    <t>Edco Exam Papers - LC Geography Higher - HL Past Papers</t>
  </si>
  <si>
    <t>BLC5062S</t>
  </si>
  <si>
    <t xml:space="preserve">The Natural World Pack A - Book 1 (Core Unit 1, 2 &amp; 3) +  Book 2 (Elective 4 &amp; Option 7) </t>
  </si>
  <si>
    <t>AGE5426S</t>
  </si>
  <si>
    <t xml:space="preserve">The Natural World Pack B - Book 1 (Core Unit 1, 2 &amp; 3) +  Book 3 (Elective 5 &amp; Option 7) </t>
  </si>
  <si>
    <t>AGE5427S</t>
  </si>
  <si>
    <t>Today's World 1 - 3rd Edition</t>
  </si>
  <si>
    <t>AGE5301S</t>
  </si>
  <si>
    <t>Today's World 2 - 3rd Edition</t>
  </si>
  <si>
    <t>AGE5311S</t>
  </si>
  <si>
    <t>Today's World 3 - 3rd Edition</t>
  </si>
  <si>
    <t>AGE5321S</t>
  </si>
  <si>
    <t>Geography Today 1</t>
  </si>
  <si>
    <t>AGE5341S</t>
  </si>
  <si>
    <t>Geography Today 2</t>
  </si>
  <si>
    <t>AGE5351S</t>
  </si>
  <si>
    <t>Geography Today 3</t>
  </si>
  <si>
    <t>AGE5361S</t>
  </si>
  <si>
    <t>LC Geography SRP Workbook</t>
  </si>
  <si>
    <t>AGE5291S</t>
  </si>
  <si>
    <t>An Domhan Inniu Core (2009 Ed)</t>
  </si>
  <si>
    <t>AGE5281S</t>
  </si>
  <si>
    <t>An Domhan Inniu 5&amp;7 (3rd Ed.)</t>
  </si>
  <si>
    <t>AGE5331S</t>
  </si>
  <si>
    <t>An Domhan Inniu 8 (3rd Ed.)</t>
  </si>
  <si>
    <t>AGE5333S</t>
  </si>
  <si>
    <t xml:space="preserve">Irish Students Atlas </t>
  </si>
  <si>
    <t>Edco New World Atlas</t>
  </si>
  <si>
    <t>Revise Wise LC Geography Higher - Exam Guide</t>
  </si>
  <si>
    <t>RGE6121S</t>
  </si>
  <si>
    <t>Earth (2nd Edition) Textbook Only</t>
  </si>
  <si>
    <t>46-0</t>
  </si>
  <si>
    <t>Earth (2nd Edition) Textbook + Economic Elective 4 (2nd edition) Book</t>
  </si>
  <si>
    <t>64-5</t>
  </si>
  <si>
    <t>Earth (2nd Edition) Textbook + Human Elective 5 (2nd edition) Book</t>
  </si>
  <si>
    <t>65-2</t>
  </si>
  <si>
    <t>Earth (2nd Editon) Economic Elective 4 Book</t>
  </si>
  <si>
    <t>48-4</t>
  </si>
  <si>
    <t>Earth (2nd Editon) Human Elective 5 Book</t>
  </si>
  <si>
    <t>49-A</t>
  </si>
  <si>
    <t>Earth (2nd Edition) Option 8 Culture and Identity Book</t>
  </si>
  <si>
    <t>50-7</t>
  </si>
  <si>
    <t>Geography Model Answers: A Thematic Approach</t>
  </si>
  <si>
    <t>55-9</t>
  </si>
  <si>
    <t>Educate.ie Leaving Certificate HL Geography exam papers (incl Aerial Photographs &amp; Maps Booklet) (H)</t>
  </si>
  <si>
    <t>EPL 062</t>
  </si>
  <si>
    <t>Educate.ie Leaving Certificate OL Geography exam papers (incl Aerial Photographs &amp; Maps Booklet) (O)</t>
  </si>
  <si>
    <t>EPL 063</t>
  </si>
  <si>
    <t>Horizons 1 2016 Edition Textbook (Core Units 1,2 &amp; 3)</t>
  </si>
  <si>
    <t>YL6348</t>
  </si>
  <si>
    <t>Horizons 2 2016 Edition Textbook (Elective 5, Options 7 &amp; 8)</t>
  </si>
  <si>
    <t>YL6447</t>
  </si>
  <si>
    <t>Horizons 3 2016 Edition Textbook (Elective 4, Options 6 &amp; 7)</t>
  </si>
  <si>
    <t>YL6454</t>
  </si>
  <si>
    <t>Landscapes: Core Units &amp; Human</t>
  </si>
  <si>
    <t>Landscapes: Core Units &amp; Economic</t>
  </si>
  <si>
    <t>Landscapes: Geoecology</t>
  </si>
  <si>
    <t>Landscapes: Global Interdependence</t>
  </si>
  <si>
    <t>Changing World Economic LC Geography</t>
  </si>
  <si>
    <t>Changing World Workbook LC Geography</t>
  </si>
  <si>
    <t>Less Stress More Success LC Geography</t>
  </si>
  <si>
    <t>9781909417595</t>
  </si>
  <si>
    <t>Planet &amp; People 3rd Edition Core Textbook</t>
  </si>
  <si>
    <t xml:space="preserve">PP3 </t>
  </si>
  <si>
    <t>9781915486189</t>
  </si>
  <si>
    <t xml:space="preserve">Planet &amp; People 3rd Edition Workbook </t>
  </si>
  <si>
    <t>PPW3</t>
  </si>
  <si>
    <t>9781909417823</t>
  </si>
  <si>
    <t xml:space="preserve">Exam Skills Geography 5th Edition </t>
  </si>
  <si>
    <t>ESG5</t>
  </si>
  <si>
    <t>9781909417717</t>
  </si>
  <si>
    <t>Economic Activities (Elective 4) 3rd. Edition</t>
  </si>
  <si>
    <t>EE3</t>
  </si>
  <si>
    <t>9781906623678</t>
  </si>
  <si>
    <t>Human Environment (Elective 5) 3rd. Edition</t>
  </si>
  <si>
    <t>HE3</t>
  </si>
  <si>
    <t>9781842103876</t>
  </si>
  <si>
    <t>Geoecology (Option 7) 2nd Edition</t>
  </si>
  <si>
    <t>GE2</t>
  </si>
  <si>
    <t>Total for Section 13: Geography / Tíreolaíocht</t>
  </si>
  <si>
    <t>Section 14: German / Gearmáinis</t>
  </si>
  <si>
    <t>Thematisch</t>
  </si>
  <si>
    <t>Grundkurs Deutch</t>
  </si>
  <si>
    <t>Leistungskurs Deutsch</t>
  </si>
  <si>
    <t>Horthemen</t>
  </si>
  <si>
    <t>Los geht's!</t>
  </si>
  <si>
    <t>Oral German, 2020-2025</t>
  </si>
  <si>
    <t>Edco Exam Papers - LC German OL &amp; HL Past Papers</t>
  </si>
  <si>
    <t>BLC5163S</t>
  </si>
  <si>
    <t>Auf Kurs - Textbook + Prüfungskompass/Übungsbuch</t>
  </si>
  <si>
    <t>02-02</t>
  </si>
  <si>
    <t>Auf Kurs - Prüfungskompass/Übungsbuch</t>
  </si>
  <si>
    <t>02-A</t>
  </si>
  <si>
    <t>Auf Kurs (Gaeilge Edition) Textbook and Prüfungskompass/Übungsbuch</t>
  </si>
  <si>
    <t>7-2A</t>
  </si>
  <si>
    <t>Auf Kurs (Gaeilge Edition) Prüfungskompass/Übungsbuch</t>
  </si>
  <si>
    <t>Educate.ie Leaving Certificate German exam papers (H&amp;O)</t>
  </si>
  <si>
    <t>EPL 071</t>
  </si>
  <si>
    <t>Die Mündliche Textbook</t>
  </si>
  <si>
    <t>GL7814</t>
  </si>
  <si>
    <t>Deutsch Komplett 2nd Edition</t>
  </si>
  <si>
    <t>GL0136</t>
  </si>
  <si>
    <t>Deutsch Komplett 1st Edition Set (Textbook &amp; CD)</t>
  </si>
  <si>
    <t>GL5745</t>
  </si>
  <si>
    <t>Less Stress More Success LC German (Higher Level)</t>
  </si>
  <si>
    <t>Exam Skills German</t>
  </si>
  <si>
    <t>ESGN</t>
  </si>
  <si>
    <t>Total for Section 14: German / Gearmáinis</t>
  </si>
  <si>
    <t>Section 15: Graphics / Grafaic</t>
  </si>
  <si>
    <t>DCG Solutions - Plane &amp; Descriptive Geometry</t>
  </si>
  <si>
    <t>DCG Solutions</t>
  </si>
  <si>
    <t>DCG Solutions - Applied Graphics</t>
  </si>
  <si>
    <t>Educate.ie Leaving Certificate Design &amp; Communication Graphics exam papers  (incl Section A Folder) (H&amp;O)</t>
  </si>
  <si>
    <t>EPL 075</t>
  </si>
  <si>
    <t>DCG Assignment Guide</t>
  </si>
  <si>
    <t>72-2</t>
  </si>
  <si>
    <t>Graphics in Design and Communication, One Volume Edition</t>
  </si>
  <si>
    <t>Total for Section 15: Graphics / Grafaic</t>
  </si>
  <si>
    <t>Section 16: Home Economics / Eacnamaíocht Bhaile</t>
  </si>
  <si>
    <t>Scrúdú na hArdteistiméireachta, Eacnamaíocht Bhaile - AL (LC Home Economics)</t>
  </si>
  <si>
    <t>Edco Exam Papers - LC Home Econmics OL &amp; HL Past Papers</t>
  </si>
  <si>
    <t>BLC5073S</t>
  </si>
  <si>
    <t>Cursai an tSaoil - Pack</t>
  </si>
  <si>
    <t>AHE5027S</t>
  </si>
  <si>
    <t xml:space="preserve">Cursai an tSaoil - Textbook </t>
  </si>
  <si>
    <t>AHE5028S</t>
  </si>
  <si>
    <t>Cursai an tSaoil - Workbook</t>
  </si>
  <si>
    <t>AHE5029S</t>
  </si>
  <si>
    <t>Revise Wise LC Home Economics - Exam Guide</t>
  </si>
  <si>
    <t>RHE6121S</t>
  </si>
  <si>
    <t>Complete Home Economics (2nd Edition) Textbook + Food Studies Assignment Guide + Exam Skillbuilder Workbook</t>
  </si>
  <si>
    <t>41-5</t>
  </si>
  <si>
    <t>Complete Home Economics (2nd Edition) Food Studies Assignment Guide</t>
  </si>
  <si>
    <t>42-2</t>
  </si>
  <si>
    <t>Complete Home Economics (2nd Edition) Exam Skillbuilder Workbook</t>
  </si>
  <si>
    <t>43-9</t>
  </si>
  <si>
    <t>Educate.ie Leaving Certificate Home Economics exam papers (H&amp;O)</t>
  </si>
  <si>
    <t>EPL 068</t>
  </si>
  <si>
    <t>Life Skills Set (Textbook &amp; Exam and Assignment Journal)</t>
  </si>
  <si>
    <t>HE0839</t>
  </si>
  <si>
    <t>Life Skills Textbook</t>
  </si>
  <si>
    <t>HE8149</t>
  </si>
  <si>
    <t>Life Skills Exam and Assignment Journal</t>
  </si>
  <si>
    <t>HE0624</t>
  </si>
  <si>
    <t>Less Stress More Success LC Home Economics</t>
  </si>
  <si>
    <t>Total for Section 16: Home Economics / Eacnamaíocht Bhaile</t>
  </si>
  <si>
    <t>Section 17: Italian / Iodáilis</t>
  </si>
  <si>
    <t>Total for Section 17: Italian / Iodáilis</t>
  </si>
  <si>
    <t>Section 18: Jewish Studies / Staidéar Giúdach</t>
  </si>
  <si>
    <t>Total for Section 18: Jewish Studies / Staidéar Giúdach</t>
  </si>
  <si>
    <t>Section 19: Music /Ceol</t>
  </si>
  <si>
    <t>Edco Exam Papers - LC Music (2 Booklets Listening &amp; Composing) Past Papers</t>
  </si>
  <si>
    <t>BLC5130S</t>
  </si>
  <si>
    <t>Sound Check! - LC Course B + Composition Manuscript</t>
  </si>
  <si>
    <t>AMU5511S</t>
  </si>
  <si>
    <t xml:space="preserve">Nua Binneas Ceoil B! + Lámhscríbhinn Chumadóireachta </t>
  </si>
  <si>
    <t>AMU5516S</t>
  </si>
  <si>
    <t>Encore Course B - Textbook + Composing Skills Book</t>
  </si>
  <si>
    <t>59-9</t>
  </si>
  <si>
    <t>Encore Course B - Composing Skills Book</t>
  </si>
  <si>
    <t>59-B</t>
  </si>
  <si>
    <t>Music LC Workbook Course A Set (examination 2025)</t>
  </si>
  <si>
    <t>MULMWAS</t>
  </si>
  <si>
    <t>Music LC Workbook Course B Set</t>
  </si>
  <si>
    <t>MULMWBS</t>
  </si>
  <si>
    <t>Less Stress More Success LC Music</t>
  </si>
  <si>
    <t>Total for Section 19: Music /Ceol</t>
  </si>
  <si>
    <t>Section 20: Physical Education / Corpoideachas</t>
  </si>
  <si>
    <t>Edco Exam Papers - LC Physical Education PE - OL &amp; HL Past Papers</t>
  </si>
  <si>
    <t>BLC5245S</t>
  </si>
  <si>
    <t>Educate.ie Leaving Certificate Physical Education exam papers (H&amp;O)</t>
  </si>
  <si>
    <t>EPL 083</t>
  </si>
  <si>
    <t>Peak Performance Set (Textbook &amp; Student Learning Log)</t>
  </si>
  <si>
    <t>PD0853</t>
  </si>
  <si>
    <t>Peak Performance Textbook</t>
  </si>
  <si>
    <t>PD8224</t>
  </si>
  <si>
    <t>Peak Performance Student Learning Log</t>
  </si>
  <si>
    <t>PD0655</t>
  </si>
  <si>
    <t>Barr Feabhais (Textbook &amp; Student Learning Log)</t>
  </si>
  <si>
    <t>PD7760</t>
  </si>
  <si>
    <t>Barr Feabhais Textbook</t>
  </si>
  <si>
    <t>PD7777</t>
  </si>
  <si>
    <t>Barr Feabhais Student Learning Log</t>
  </si>
  <si>
    <t>PD7289</t>
  </si>
  <si>
    <t>Bridge the Gap PE - Transition Year</t>
  </si>
  <si>
    <t>PT6923</t>
  </si>
  <si>
    <t>Winning Formula (Textbook/Project and Assessment Book)</t>
  </si>
  <si>
    <t>Winning Formula Project and Assessment Book</t>
  </si>
  <si>
    <t xml:space="preserve">On Your Marks </t>
  </si>
  <si>
    <t>OYM</t>
  </si>
  <si>
    <t>Exam Skills P.E.</t>
  </si>
  <si>
    <t>ESPE</t>
  </si>
  <si>
    <t>Total for Section 20: Physical Education / Corpoideachas</t>
  </si>
  <si>
    <t>Section 21: Religious Education / Oideachas Reiligiúin</t>
  </si>
  <si>
    <t>Edco Exam Papers - LC Religion OL &amp; HL Past Papers</t>
  </si>
  <si>
    <t>BLC5170S</t>
  </si>
  <si>
    <t>Pathways to Purpose - Textbook</t>
  </si>
  <si>
    <t>98-5</t>
  </si>
  <si>
    <t>Educate.ie Leaving Certificate Religious Education exam papers (H&amp;O)</t>
  </si>
  <si>
    <t>EPL 079</t>
  </si>
  <si>
    <t>Time to Journey</t>
  </si>
  <si>
    <t>Life Matters 2nd Edition</t>
  </si>
  <si>
    <t>LMT2</t>
  </si>
  <si>
    <t xml:space="preserve">Life Matters </t>
  </si>
  <si>
    <t>LMT</t>
  </si>
  <si>
    <t>Total for Section 21: Religious Education / Oideachas Reiligiúin</t>
  </si>
  <si>
    <t>Section 22: Agricultural Science/Eolaíocht Talmhaíochta</t>
  </si>
  <si>
    <t>Edco Exam Papers - LC Ag Science Sample &amp; Past Papers</t>
  </si>
  <si>
    <t>Ag Science</t>
  </si>
  <si>
    <t>BLC5220S</t>
  </si>
  <si>
    <t>Breaking Ground - LC Agricultural Science</t>
  </si>
  <si>
    <t>ASC5621S</t>
  </si>
  <si>
    <t>Revise Wise LC Agricultural Science - Exam Guide</t>
  </si>
  <si>
    <t>RSC6131S</t>
  </si>
  <si>
    <t>Educate.ie Leaving Certificate Agricultural Science exam papers (H&amp;O)</t>
  </si>
  <si>
    <t>EPL 067</t>
  </si>
  <si>
    <t>Essential Agricultural Science Workbook</t>
  </si>
  <si>
    <t>AS9224</t>
  </si>
  <si>
    <t>Rooting for Knowledge Student Text Book Pack</t>
  </si>
  <si>
    <t>PBK143</t>
  </si>
  <si>
    <t>Rooting for Knowledge Student Laboratory Book</t>
  </si>
  <si>
    <t>PBK142</t>
  </si>
  <si>
    <t>Total for Section 22: Agricultural Science/Eolaíocht Talmhaíochta</t>
  </si>
  <si>
    <t>Section 23: Biology/An Bhitheolaíocht</t>
  </si>
  <si>
    <t>Scrúdú na hArdteistiméireachta, Bitheolaíocht - AL (LC Biology)</t>
  </si>
  <si>
    <t>Biology</t>
  </si>
  <si>
    <t>Edco Exam Papers - Biology Higher Level Past Papers</t>
  </si>
  <si>
    <t>BLC5108S</t>
  </si>
  <si>
    <t>Edco Exam Papers - Biology Ordinary &amp; Higher Past Papers</t>
  </si>
  <si>
    <t>BLC5109S</t>
  </si>
  <si>
    <t xml:space="preserve">New Biology Plus  - New Specification 2025 </t>
  </si>
  <si>
    <t>ASC5361S</t>
  </si>
  <si>
    <t xml:space="preserve">Biology Experiment Book </t>
  </si>
  <si>
    <t>ASC5344S</t>
  </si>
  <si>
    <t>Bunchlocha Na Beatha</t>
  </si>
  <si>
    <t>ASC5341S</t>
  </si>
  <si>
    <t>Revise Wise LC Biology Higher Level - Exam Guide</t>
  </si>
  <si>
    <t>RSE6122S</t>
  </si>
  <si>
    <t>Evolve - Textbook + Practical Book</t>
  </si>
  <si>
    <t>4-43</t>
  </si>
  <si>
    <t>Evolve - Practical Book</t>
  </si>
  <si>
    <t>4-4A</t>
  </si>
  <si>
    <t>Bio - Leaving Cert Biology - Higher and Ordinary Level</t>
  </si>
  <si>
    <t>43-3</t>
  </si>
  <si>
    <t>Biology for Leaving Certificate (Ordinary Level)</t>
  </si>
  <si>
    <t>57-3</t>
  </si>
  <si>
    <t>Biology for Leaving Certificate Workbook</t>
  </si>
  <si>
    <t>59-7</t>
  </si>
  <si>
    <t>Educate.ie Leaving Certificate Biology exam papers (H&amp;O)</t>
  </si>
  <si>
    <t>EPL 064</t>
  </si>
  <si>
    <t>Life LC Biology</t>
  </si>
  <si>
    <t>BY5488</t>
  </si>
  <si>
    <t>Bridge the Gap Biology - Transition Year</t>
  </si>
  <si>
    <t>LT3014</t>
  </si>
  <si>
    <t>Evolution LC Biology for New Senior Cycle (TXT + Wkbk)</t>
  </si>
  <si>
    <t>Less Stress More Success LC Biology</t>
  </si>
  <si>
    <t>Biology - The Complete Study Guide 2nd Ed.</t>
  </si>
  <si>
    <t>BCS2</t>
  </si>
  <si>
    <t>Discovering Biology</t>
  </si>
  <si>
    <t>DBY</t>
  </si>
  <si>
    <t>Total for Section 23: Biology/An Bhitheolaíocht</t>
  </si>
  <si>
    <t>Section 24: Chemistry/Ceimic</t>
  </si>
  <si>
    <t>Scrúdú na hArdteistiméireachta, Ceimic - AL (LC - Chemistry)</t>
  </si>
  <si>
    <t>Chemistry</t>
  </si>
  <si>
    <t>Edco Exam Papers - LC Chemistry OL &amp; HL Past Papers</t>
  </si>
  <si>
    <t>BLC5106S</t>
  </si>
  <si>
    <t xml:space="preserve">Understanding Chemistry </t>
  </si>
  <si>
    <t>ASC5016S</t>
  </si>
  <si>
    <t>Chemistry Experiment Book</t>
  </si>
  <si>
    <t>ASC5076S</t>
  </si>
  <si>
    <t>Revise Wise LC Chemistry Higher - Exam Guide</t>
  </si>
  <si>
    <t>RSE6124S</t>
  </si>
  <si>
    <t>Educate.ie Leaving Certificate Chemistry exam papers (H&amp;O)</t>
  </si>
  <si>
    <t>EPL 065</t>
  </si>
  <si>
    <t>Chemistry Live, 3rd Edition, Set (Textbook &amp; Workbook) - New for 2025</t>
  </si>
  <si>
    <t>CL2512</t>
  </si>
  <si>
    <t>Chemistry Live, 2nd Edition Set (Textbook &amp; Workbook)</t>
  </si>
  <si>
    <t>CL4672</t>
  </si>
  <si>
    <t>Chemistry Live, 2nd Edition Textbook</t>
  </si>
  <si>
    <t>CL4306</t>
  </si>
  <si>
    <t>Chemistry Live, 2nd Edition Workbook</t>
  </si>
  <si>
    <t>CL4344</t>
  </si>
  <si>
    <t>Chemistry Live, 2nd Edition Lab Book</t>
  </si>
  <si>
    <t>CL4320</t>
  </si>
  <si>
    <t>Revise Chemistry Live</t>
  </si>
  <si>
    <t>CL4597</t>
  </si>
  <si>
    <t>Exam Edge Chemistry</t>
  </si>
  <si>
    <t>CL4603</t>
  </si>
  <si>
    <t>Less Stress More Success LC Chemistry</t>
  </si>
  <si>
    <t>Total for Section 24: Chemistry/Ceimic</t>
  </si>
  <si>
    <t>Section 25: Physics/Fisic</t>
  </si>
  <si>
    <t>Scrúdú na hArdteistiméireachta, Fisic - AL (LC Physics)</t>
  </si>
  <si>
    <t>Physics</t>
  </si>
  <si>
    <t>Fisic don Ré Nua</t>
  </si>
  <si>
    <t>IT617</t>
  </si>
  <si>
    <t>Doodle Physics</t>
  </si>
  <si>
    <t>Practical Physics</t>
  </si>
  <si>
    <t>Edco Exam Papers - LC Physics OL &amp; HL Past Papers</t>
  </si>
  <si>
    <t>BLC5104S</t>
  </si>
  <si>
    <t>Edco Exam Papers - LC Physics &amp; Chemistry HL Past Papers</t>
  </si>
  <si>
    <t>BLC5102S</t>
  </si>
  <si>
    <t>Physics Plus</t>
  </si>
  <si>
    <t>ASC5211S</t>
  </si>
  <si>
    <t xml:space="preserve">Physics Experiment Book </t>
  </si>
  <si>
    <t>ASC5221S</t>
  </si>
  <si>
    <t>Revise Wise LC Physics - Exam Guide</t>
  </si>
  <si>
    <t>RSE6126S</t>
  </si>
  <si>
    <t>Fusion (Physics)</t>
  </si>
  <si>
    <t>90-7</t>
  </si>
  <si>
    <t>Revision Works Physics</t>
  </si>
  <si>
    <t>41-9</t>
  </si>
  <si>
    <t>Educate.ie Leaving Certificate Physics exam papers (H&amp;O)</t>
  </si>
  <si>
    <t>EPL 066</t>
  </si>
  <si>
    <t>Real World Physics, 2nd Edition Set (Textbook &amp; Workbook) - New for 2025</t>
  </si>
  <si>
    <t>PL2574</t>
  </si>
  <si>
    <t>Real World Physics Set (Textbook &amp; Workbook)</t>
  </si>
  <si>
    <t>PLRWPS</t>
  </si>
  <si>
    <t>Real World Physics, Textbook</t>
  </si>
  <si>
    <t>PLRWPT</t>
  </si>
  <si>
    <t>Real World Physics, Workbook</t>
  </si>
  <si>
    <t>PLRWPW</t>
  </si>
  <si>
    <t>Physics Lab Notebook</t>
  </si>
  <si>
    <t>PL7160</t>
  </si>
  <si>
    <t>Exam Edge Physics 2nd Edition</t>
  </si>
  <si>
    <t>PL5518</t>
  </si>
  <si>
    <t>Bridge the Gap Physics - Transition Year</t>
  </si>
  <si>
    <t>PT6381</t>
  </si>
  <si>
    <t>Less Stress More Success LC Physics</t>
  </si>
  <si>
    <t>Investigating Physics</t>
  </si>
  <si>
    <t>Total for Section 25: Physics/Fisic</t>
  </si>
  <si>
    <t>Section 26: Spanish / Spáinnis</t>
  </si>
  <si>
    <t>Edco Exam Papers - LC Spanish OL &amp; HL Past Papers</t>
  </si>
  <si>
    <t>BLC5155S</t>
  </si>
  <si>
    <t>Venga! - Leaving Cert Spanish</t>
  </si>
  <si>
    <t>ASH5501S</t>
  </si>
  <si>
    <t xml:space="preserve">Cuentame - LC Spanish </t>
  </si>
  <si>
    <t>ASH5511S</t>
  </si>
  <si>
    <t>Éxito - Textbook + Libro de Practica / Libro de Selectividad</t>
  </si>
  <si>
    <t>05-03</t>
  </si>
  <si>
    <t>Éxito - Libro de Practica / Libro de Selectividad</t>
  </si>
  <si>
    <t>05-A</t>
  </si>
  <si>
    <t>Éxito (Gaeilge Edition) - Textbook + Libro de Practica / Libro de Selectividad</t>
  </si>
  <si>
    <t>7-47</t>
  </si>
  <si>
    <t>Éxito (Gaeilge Edition) - Libro de Practica / Libro de Selectividad</t>
  </si>
  <si>
    <t>7-4A</t>
  </si>
  <si>
    <t>Educate.ie Leaving Certificate Spanish exam papers (H&amp;O)</t>
  </si>
  <si>
    <t>EPL 072</t>
  </si>
  <si>
    <t>Español en Acción, 2nd Edition Textbook</t>
  </si>
  <si>
    <t>SL8187</t>
  </si>
  <si>
    <t>Español en Acción, 1st Edition Set (Textbook &amp; CDs)</t>
  </si>
  <si>
    <t>SP2012</t>
  </si>
  <si>
    <t>De Acuerdo</t>
  </si>
  <si>
    <t>SP9217</t>
  </si>
  <si>
    <t>El Español Bien Hablado (Oral) 2010 Edition</t>
  </si>
  <si>
    <t>SP5691</t>
  </si>
  <si>
    <t>Spanish Verbs</t>
  </si>
  <si>
    <t>SPV</t>
  </si>
  <si>
    <t>Vamos A Escuchar 2</t>
  </si>
  <si>
    <t>SP2423</t>
  </si>
  <si>
    <t>Bridge the Gap Spanish - Transition Year</t>
  </si>
  <si>
    <t>ST6350</t>
  </si>
  <si>
    <t>Shortcuts to Success: Spanish Oral LC Higher and Ordinary Level</t>
  </si>
  <si>
    <t>Total for Section 26: Spanish / Spáinnis</t>
  </si>
  <si>
    <t>Section 27: SPHE / Oideachas Sóisialta, Pearsanta agus Sláinte (OSPS)</t>
  </si>
  <si>
    <t>You've Got This! – Fifth Year Textbook</t>
  </si>
  <si>
    <t>9-61</t>
  </si>
  <si>
    <t>You've Got This! – Sixth Year Textbook (Coming Soon)</t>
  </si>
  <si>
    <t>97-8</t>
  </si>
  <si>
    <t>SPHE for Senior Cycle - New for 2025</t>
  </si>
  <si>
    <t>SE2550</t>
  </si>
  <si>
    <t xml:space="preserve">     9781915486264     </t>
  </si>
  <si>
    <r>
      <t xml:space="preserve">It's Your Wellbeing </t>
    </r>
    <r>
      <rPr>
        <b/>
        <sz val="11"/>
        <color theme="1"/>
        <rFont val="Calibri"/>
        <family val="2"/>
        <scheme val="minor"/>
      </rPr>
      <t>2nd Edition</t>
    </r>
    <r>
      <rPr>
        <sz val="11"/>
        <color theme="1"/>
        <rFont val="Calibri"/>
        <family val="2"/>
        <scheme val="minor"/>
      </rPr>
      <t>/Portfolio (2-Pack)</t>
    </r>
  </si>
  <si>
    <t>IYW2</t>
  </si>
  <si>
    <t xml:space="preserve">It's Your Wellbeing </t>
  </si>
  <si>
    <t>IYW</t>
  </si>
  <si>
    <t>Ways to Wellbeing</t>
  </si>
  <si>
    <t>Total for Section 27: SPHE / Oideachas Sóisialta, Pearsanta agus Sláinte (OSPS)</t>
  </si>
  <si>
    <t>Section 28: Art/Ealaín</t>
  </si>
  <si>
    <t>Scrúdú na hArdteistiméireachta, Ealaín: Stair agus Léirthuiscint na hEalaíne - AL (LC Art History)</t>
  </si>
  <si>
    <t>Edco Exam Papers - LC Art Past Papers</t>
  </si>
  <si>
    <t>BLC5135S</t>
  </si>
  <si>
    <t>Educate.ie Leaving Certificate Art exam papers (H&amp;O)</t>
  </si>
  <si>
    <t>EPL 073</t>
  </si>
  <si>
    <t>LC History and Appreciation of Art</t>
  </si>
  <si>
    <t>A1006</t>
  </si>
  <si>
    <t>New Appreciating Art</t>
  </si>
  <si>
    <t>Less Stress More Success LC Art: Visual Studies</t>
  </si>
  <si>
    <t>Total for Section 28: Art/Ealaín</t>
  </si>
  <si>
    <t>Section 29: Construction Studies / Staidéar Foirgníochta</t>
  </si>
  <si>
    <t>Scrúdú na hArdteistiméireachta, Staidéar Foirgníochta - AL (LC - Construction Studies)</t>
  </si>
  <si>
    <t>Construction Studies</t>
  </si>
  <si>
    <t>Edco Exam Papers - LC Construction Studies OL &amp; HL - SEC Past Papers</t>
  </si>
  <si>
    <t>BLC5215S</t>
  </si>
  <si>
    <t>Edco Exam Papers - LC Design &amp; Communication Graphics - SEC Past Papers</t>
  </si>
  <si>
    <t>BLC5205S</t>
  </si>
  <si>
    <t>Get Constructive</t>
  </si>
  <si>
    <t>96-9</t>
  </si>
  <si>
    <t>Essential Construction Studies Revision Journal (Leaving Certificate Workbook)</t>
  </si>
  <si>
    <t>78-6</t>
  </si>
  <si>
    <t>Educate.ie Leaving Certificate Construction Studies exam papers (H&amp;O)</t>
  </si>
  <si>
    <t>EPL 074</t>
  </si>
  <si>
    <t xml:space="preserve">Construction Technology </t>
  </si>
  <si>
    <t>Total for Section 29: Construction Studies / Staidéar Foirgníochta</t>
  </si>
  <si>
    <t>Section 30: Transition Year Books</t>
  </si>
  <si>
    <t>Inquiring Minds</t>
  </si>
  <si>
    <t>TY Science</t>
  </si>
  <si>
    <t>Feabhas - TY Irish</t>
  </si>
  <si>
    <t>TY Irish</t>
  </si>
  <si>
    <t>ATR7511S</t>
  </si>
  <si>
    <t xml:space="preserve">Make the Transition Irish - TY Irish </t>
  </si>
  <si>
    <t>ATR7411S</t>
  </si>
  <si>
    <t>Beyond Words  - TY English</t>
  </si>
  <si>
    <t>TY English</t>
  </si>
  <si>
    <t>ATR7501S</t>
  </si>
  <si>
    <t xml:space="preserve">Make the Transition English - TY English </t>
  </si>
  <si>
    <t>ATR7401S</t>
  </si>
  <si>
    <t xml:space="preserve">Make The Transition Geography - TY Geography </t>
  </si>
  <si>
    <t>TY Geography</t>
  </si>
  <si>
    <t>ATR7341S</t>
  </si>
  <si>
    <t>Make The Transition History - TY History</t>
  </si>
  <si>
    <t>TY History</t>
  </si>
  <si>
    <t>ATR7331S</t>
  </si>
  <si>
    <t>Revue - TY French</t>
  </si>
  <si>
    <t>TY French</t>
  </si>
  <si>
    <t>ATR7471S</t>
  </si>
  <si>
    <t>Money Matters - TY Finance</t>
  </si>
  <si>
    <t>TY Finance</t>
  </si>
  <si>
    <t>ATR7451S</t>
  </si>
  <si>
    <t xml:space="preserve">Make The Transition Business - TY Business </t>
  </si>
  <si>
    <t>TY Business</t>
  </si>
  <si>
    <t>ATR7351S</t>
  </si>
  <si>
    <t>Learning Through Work Experience</t>
  </si>
  <si>
    <t>Transition Year</t>
  </si>
  <si>
    <t>ASS5101S</t>
  </si>
  <si>
    <t xml:space="preserve">Engineering In The World - TY Engineering </t>
  </si>
  <si>
    <t>TY Engineering</t>
  </si>
  <si>
    <t>ATR7461S</t>
  </si>
  <si>
    <t>In Transition - Textbook (transition year)</t>
  </si>
  <si>
    <t>00-9</t>
  </si>
  <si>
    <t>Bridge the Gap Chemistry - Transition Year</t>
  </si>
  <si>
    <t>CT6367</t>
  </si>
  <si>
    <r>
      <t xml:space="preserve">On Decouvre! </t>
    </r>
    <r>
      <rPr>
        <b/>
        <sz val="11"/>
        <color theme="1"/>
        <rFont val="Calibri"/>
        <family val="2"/>
        <scheme val="minor"/>
      </rPr>
      <t>(Transition Year)</t>
    </r>
  </si>
  <si>
    <t>OND</t>
  </si>
  <si>
    <t>Total for Section 30: Transition Year Books</t>
  </si>
  <si>
    <t xml:space="preserve">Section 31: Leaving Cert Cycle schoolbooks not covered in subject sections 1 to 30 above </t>
  </si>
  <si>
    <t>Miscellaneous</t>
  </si>
  <si>
    <t>Edco Exam Papers - LC LCVP Past Papers</t>
  </si>
  <si>
    <t>Leaving Cert Applied</t>
  </si>
  <si>
    <t>BLC5230S</t>
  </si>
  <si>
    <t>Edco Exam Papers - LC Computer Science OL &amp; HL Level Past Papers</t>
  </si>
  <si>
    <t>Computer Science</t>
  </si>
  <si>
    <t>BLC5240S</t>
  </si>
  <si>
    <t>New Edco Exam Papers - LC Applied Maths HL Past Papers</t>
  </si>
  <si>
    <t>Applied Maths</t>
  </si>
  <si>
    <t>BLC5044S</t>
  </si>
  <si>
    <t>Revise Wise Study Skill &amp; Exam Guide</t>
  </si>
  <si>
    <t>RSS6121S</t>
  </si>
  <si>
    <t>Better Communication – And How to Achieve It</t>
  </si>
  <si>
    <t>58-0</t>
  </si>
  <si>
    <t>Educate.ie Leaving Certificate LCVP exam papers (Common)</t>
  </si>
  <si>
    <t>LCVP</t>
  </si>
  <si>
    <t>EPL 078</t>
  </si>
  <si>
    <t>Educate.ie Leaving Certificate Computer Science exam papers (H&amp;O)</t>
  </si>
  <si>
    <t>EPL 084</t>
  </si>
  <si>
    <t>Educate.ie Leaving Certificate Applied Mathematics exam papers (H&amp;O)</t>
  </si>
  <si>
    <t>EPL 057</t>
  </si>
  <si>
    <t>Post-Primary Teacher Planner 2025–2026</t>
  </si>
  <si>
    <t>69-3</t>
  </si>
  <si>
    <t>LCA Today: 2nd Edition, Social Education Student Guide - New for 2025</t>
  </si>
  <si>
    <t>LA2741</t>
  </si>
  <si>
    <t>LCA Today: Social Education Student Guide</t>
  </si>
  <si>
    <t>LA6282</t>
  </si>
  <si>
    <t>LCA Today: English &amp; Communications</t>
  </si>
  <si>
    <t>LA1515</t>
  </si>
  <si>
    <t>Making it Happen, 3rd Edition</t>
  </si>
  <si>
    <t>LV8163</t>
  </si>
  <si>
    <t>Making It Happen, 2nd Edition</t>
  </si>
  <si>
    <t>LV4221</t>
  </si>
  <si>
    <t>Getting it Right</t>
  </si>
  <si>
    <t>Everyday Maths for LCA, 2nd ed</t>
  </si>
  <si>
    <t>Social Education 3rd ed</t>
  </si>
  <si>
    <t>Computer Science for Leaving Certificate</t>
  </si>
  <si>
    <t xml:space="preserve">LCA Maths 1: Mathematics and Planning </t>
  </si>
  <si>
    <t>LCA Maths 2: Mathematics and the World Around Me</t>
  </si>
  <si>
    <t>LCA Maths 3: Mathematics and Life Skills</t>
  </si>
  <si>
    <t xml:space="preserve">LCA Maths 4: Mathematics and Work </t>
  </si>
  <si>
    <t>The Student Task 2</t>
  </si>
  <si>
    <t>Introduction to ICT 1</t>
  </si>
  <si>
    <t>Working in a Laboratory</t>
  </si>
  <si>
    <t>Science and the Environment</t>
  </si>
  <si>
    <t>Consumer Science</t>
  </si>
  <si>
    <t>Food Science</t>
  </si>
  <si>
    <t>Science and Health</t>
  </si>
  <si>
    <t>Introduction to ICT 2</t>
  </si>
  <si>
    <t>LCA Maths Essentials: Mathematical Skills and Exam Practice</t>
  </si>
  <si>
    <t xml:space="preserve">Total for Section 33: Leaving Cert Cycle schoolbooks not covered in subject sections 1 to 32 above </t>
  </si>
  <si>
    <t>TENDER SUMMARY SHEET</t>
  </si>
  <si>
    <t>A - Junior Cert Cycle</t>
  </si>
  <si>
    <t>B - Leaving Cert Cycle</t>
  </si>
  <si>
    <t xml:space="preserve">SUBJECT </t>
  </si>
  <si>
    <t xml:space="preserve">TOTAL AMOUNT </t>
  </si>
  <si>
    <t>SUBJECT</t>
  </si>
  <si>
    <t>Sub-Total for Junior Cycle Books EXCL VAT</t>
  </si>
  <si>
    <t>Sub-Total for Leaving Cert Cycle Books EXCL VAT</t>
  </si>
  <si>
    <t>Additional Services</t>
  </si>
  <si>
    <t>Quantity</t>
  </si>
  <si>
    <t>Rate</t>
  </si>
  <si>
    <t xml:space="preserve"> Total Amount</t>
  </si>
  <si>
    <t>VAT Applicable</t>
  </si>
  <si>
    <t>Barcoding (Per book)</t>
  </si>
  <si>
    <t>Book Covering (Per book)</t>
  </si>
  <si>
    <t>Labelling (Per Book)</t>
  </si>
  <si>
    <t xml:space="preserve">Additional Item </t>
  </si>
  <si>
    <t>Sub-Total for Additional Services</t>
  </si>
  <si>
    <t>TOTAL AMOUNT FOR JUNIOR CYCLE (A) (Excl VAT)</t>
  </si>
  <si>
    <t>TOTAL AMOUNT FOR LEAVING CERT CYCLE (B) (Excl VAT)</t>
  </si>
  <si>
    <t>TOTAL AMOUNT FOR ULTIMATE COST EVALUATION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</si>
</sst>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quot;€&quot;#,##0.00"/>
    <numFmt numFmtId="165" formatCode="_-&quot;€&quot;* #,##0.00_-;\-&quot;€&quot;* #,##0.00_-;_-&quot;€&quot;* &quot;-&quot;??_-;_-@_-"/>
    <numFmt numFmtId="166" formatCode="_-&quot;€&quot;* #,##0.00_-;\-&quot;€&quot;* #,##0.00_-;_-&quot;€&quot;* &quot;-&quot;??_-;_-@"/>
    <numFmt numFmtId="167" formatCode="0.0%"/>
    <numFmt numFmtId="168" formatCode="&quot;€&quot;#,##0.00"/>
  </numFmts>
  <fonts count="62">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sz val="10"/>
      <name val="Arial"/>
      <family val="2"/>
    </font>
    <font>
      <sz val="11"/>
      <color theme="1"/>
      <name val="Calibri"/>
      <family val="2"/>
      <scheme val="minor"/>
    </font>
    <font>
      <sz val="11"/>
      <color rgb="FF333333"/>
      <name val="Calibri"/>
      <family val="2"/>
      <scheme val="minor"/>
    </font>
    <font>
      <sz val="11"/>
      <color rgb="FF444444"/>
      <name val="Calibri"/>
      <family val="2"/>
      <scheme val="minor"/>
    </font>
    <font>
      <sz val="11"/>
      <color rgb="FF161619"/>
      <name val="Calibri"/>
      <family val="2"/>
      <scheme val="minor"/>
    </font>
    <font>
      <sz val="11"/>
      <color rgb="FF000000"/>
      <name val="Calibri"/>
      <family val="2"/>
    </font>
    <font>
      <b/>
      <i/>
      <sz val="11"/>
      <color rgb="FFFF0000"/>
      <name val="Calibri"/>
      <family val="2"/>
      <scheme val="minor"/>
    </font>
    <font>
      <sz val="11"/>
      <name val="Calibri"/>
      <family val="2"/>
      <scheme val="minor"/>
    </font>
    <font>
      <b/>
      <i/>
      <sz val="11"/>
      <color rgb="FFFF0000"/>
      <name val="Wingdings"/>
      <charset val="2"/>
    </font>
    <font>
      <b/>
      <sz val="11"/>
      <color theme="0"/>
      <name val="Calibri"/>
      <family val="2"/>
      <scheme val="minor"/>
    </font>
    <font>
      <sz val="9"/>
      <name val="Calibri"/>
      <family val="2"/>
      <scheme val="minor"/>
    </font>
    <font>
      <b/>
      <i/>
      <sz val="9"/>
      <color theme="0"/>
      <name val="Calibri"/>
      <family val="2"/>
      <scheme val="minor"/>
    </font>
    <font>
      <b/>
      <i/>
      <sz val="26"/>
      <color rgb="FFFC4C02"/>
      <name val="Inter"/>
    </font>
    <font>
      <sz val="9"/>
      <color rgb="FF4F2D7F"/>
      <name val="Calibri"/>
      <family val="2"/>
      <scheme val="minor"/>
    </font>
    <font>
      <b/>
      <sz val="9"/>
      <color rgb="FF4F2D7F"/>
      <name val="Calibri"/>
      <family val="2"/>
      <scheme val="minor"/>
    </font>
    <font>
      <b/>
      <sz val="9"/>
      <color theme="9"/>
      <name val="Calibri"/>
      <family val="2"/>
      <scheme val="minor"/>
    </font>
    <font>
      <sz val="9"/>
      <color theme="0"/>
      <name val="Calibri"/>
      <family val="2"/>
      <scheme val="minor"/>
    </font>
    <font>
      <sz val="9"/>
      <color theme="3"/>
      <name val="Calibri"/>
      <family val="2"/>
      <scheme val="minor"/>
    </font>
    <font>
      <b/>
      <sz val="9"/>
      <color theme="3"/>
      <name val="Calibri"/>
      <family val="2"/>
      <scheme val="minor"/>
    </font>
    <font>
      <sz val="9"/>
      <name val="Arial"/>
      <family val="2"/>
    </font>
    <font>
      <sz val="11"/>
      <color theme="1"/>
      <name val="Calibri"/>
      <family val="2"/>
    </font>
    <font>
      <sz val="11"/>
      <name val="Calibri"/>
      <family val="2"/>
    </font>
    <font>
      <sz val="11"/>
      <color rgb="FF333333"/>
      <name val="Calibri"/>
      <family val="2"/>
    </font>
    <font>
      <sz val="12"/>
      <name val="Calibri"/>
      <family val="2"/>
      <scheme val="minor"/>
    </font>
    <font>
      <b/>
      <sz val="11"/>
      <name val="Calibri"/>
      <family val="2"/>
      <scheme val="minor"/>
    </font>
    <font>
      <b/>
      <u/>
      <sz val="11"/>
      <name val="Calibri"/>
      <family val="2"/>
      <scheme val="minor"/>
    </font>
    <font>
      <b/>
      <i/>
      <sz val="11"/>
      <color rgb="FF000000"/>
      <name val="Calibri"/>
      <family val="2"/>
      <scheme val="minor"/>
    </font>
    <font>
      <b/>
      <sz val="11"/>
      <color rgb="FF000000"/>
      <name val="Calibri"/>
      <family val="2"/>
      <scheme val="minor"/>
    </font>
    <font>
      <i/>
      <sz val="11"/>
      <color rgb="FF000000"/>
      <name val="Calibri"/>
      <family val="2"/>
      <scheme val="minor"/>
    </font>
    <font>
      <b/>
      <sz val="11"/>
      <color rgb="FFFF0000"/>
      <name val="Calibri"/>
      <family val="2"/>
      <scheme val="minor"/>
    </font>
    <font>
      <b/>
      <sz val="12"/>
      <name val="Calibri"/>
      <family val="2"/>
      <scheme val="minor"/>
    </font>
    <font>
      <b/>
      <sz val="12"/>
      <color theme="0"/>
      <name val="Calibri"/>
      <family val="2"/>
      <scheme val="minor"/>
    </font>
    <font>
      <b/>
      <sz val="20"/>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sz val="18"/>
      <color rgb="FFFF0000"/>
      <name val="Calibri"/>
      <family val="2"/>
      <scheme val="minor"/>
    </font>
    <font>
      <b/>
      <sz val="36"/>
      <color rgb="FF004D44"/>
      <name val="Calibri Light"/>
      <family val="2"/>
    </font>
    <font>
      <sz val="28"/>
      <color rgb="FF004D44"/>
      <name val="Calibri"/>
      <family val="2"/>
      <scheme val="minor"/>
    </font>
    <font>
      <sz val="28"/>
      <color rgb="FFFF0000"/>
      <name val="Calibri"/>
      <family val="2"/>
      <scheme val="minor"/>
    </font>
    <font>
      <sz val="16"/>
      <color rgb="FFFF0000"/>
      <name val="Calibri"/>
      <family val="2"/>
      <scheme val="minor"/>
    </font>
    <font>
      <b/>
      <sz val="28"/>
      <color theme="0"/>
      <name val="Calibri Light"/>
      <family val="2"/>
    </font>
    <font>
      <b/>
      <sz val="11"/>
      <color theme="1"/>
      <name val="Calibri"/>
      <family val="2"/>
    </font>
    <font>
      <b/>
      <sz val="11"/>
      <color rgb="FF000000"/>
      <name val="Calibri"/>
      <family val="2"/>
    </font>
    <font>
      <b/>
      <sz val="12"/>
      <color theme="1"/>
      <name val="Calibri"/>
      <family val="2"/>
      <scheme val="minor"/>
    </font>
    <font>
      <sz val="11"/>
      <color rgb="FF23272A"/>
      <name val="Calibri"/>
      <family val="2"/>
      <scheme val="minor"/>
    </font>
    <font>
      <b/>
      <sz val="11"/>
      <color rgb="FF208FE1"/>
      <name val="Calibri"/>
      <family val="2"/>
      <scheme val="minor"/>
    </font>
    <font>
      <b/>
      <sz val="14"/>
      <color theme="1"/>
      <name val="Calibri"/>
      <family val="2"/>
      <scheme val="minor"/>
    </font>
    <font>
      <b/>
      <sz val="16"/>
      <name val="Calibri"/>
      <family val="2"/>
      <scheme val="minor"/>
    </font>
    <font>
      <b/>
      <sz val="16"/>
      <color theme="0"/>
      <name val="Calibri"/>
      <family val="2"/>
      <scheme val="minor"/>
    </font>
    <font>
      <sz val="14"/>
      <color rgb="FFFF0000"/>
      <name val="Calibri"/>
      <family val="2"/>
      <scheme val="minor"/>
    </font>
    <font>
      <sz val="11"/>
      <color rgb="FF212121"/>
      <name val="Calibri"/>
      <family val="2"/>
      <scheme val="minor"/>
    </font>
    <font>
      <b/>
      <sz val="14"/>
      <color theme="0"/>
      <name val="Calibri"/>
      <family val="2"/>
      <scheme val="minor"/>
    </font>
    <font>
      <b/>
      <sz val="14"/>
      <color rgb="FFFF0000"/>
      <name val="Calibri"/>
      <family val="2"/>
      <scheme val="minor"/>
    </font>
    <font>
      <sz val="12"/>
      <color rgb="FFFF0000"/>
      <name val="Calibri"/>
      <family val="2"/>
    </font>
    <font>
      <sz val="11"/>
      <color rgb="FFFF0000"/>
      <name val="Calibri"/>
      <family val="2"/>
      <scheme val="minor"/>
    </font>
    <font>
      <b/>
      <sz val="9"/>
      <name val="Calibri"/>
      <family val="2"/>
      <scheme val="minor"/>
    </font>
    <font>
      <b/>
      <sz val="9"/>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004D44"/>
        <bgColor indexed="64"/>
      </patternFill>
    </fill>
    <fill>
      <patternFill patternType="solid">
        <fgColor rgb="FFFFFFFF"/>
        <bgColor indexed="64"/>
      </patternFill>
    </fill>
    <fill>
      <patternFill patternType="solid">
        <fgColor theme="0"/>
        <bgColor theme="0"/>
      </patternFill>
    </fill>
    <fill>
      <patternFill patternType="solid">
        <fgColor theme="0" tint="-4.9989318521683403E-2"/>
        <bgColor indexed="64"/>
      </patternFill>
    </fill>
    <fill>
      <patternFill patternType="solid">
        <fgColor theme="2" tint="-0.499984740745262"/>
        <bgColor indexed="64"/>
      </patternFill>
    </fill>
    <fill>
      <patternFill patternType="solid">
        <fgColor rgb="FFE4F4DF"/>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79998168889431442"/>
        <bgColor indexed="64"/>
      </patternFill>
    </fill>
  </fills>
  <borders count="30">
    <border>
      <left/>
      <right/>
      <top/>
      <bottom/>
      <diagonal/>
    </border>
    <border>
      <left/>
      <right style="thin">
        <color rgb="FF000000"/>
      </right>
      <top style="thin">
        <color rgb="FF000000"/>
      </top>
      <bottom style="thin">
        <color rgb="FF000000"/>
      </bottom>
      <diagonal/>
    </border>
    <border>
      <left/>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medium">
        <color rgb="FF4F2D7F"/>
      </bottom>
      <diagonal/>
    </border>
    <border>
      <left style="thin">
        <color theme="0"/>
      </left>
      <right style="thin">
        <color theme="0"/>
      </right>
      <top style="thin">
        <color theme="0"/>
      </top>
      <bottom style="medium">
        <color rgb="FF4F2D7F"/>
      </bottom>
      <diagonal/>
    </border>
    <border>
      <left/>
      <right style="thin">
        <color theme="0"/>
      </right>
      <top style="thin">
        <color theme="0"/>
      </top>
      <bottom style="medium">
        <color rgb="FF4F2D7F"/>
      </bottom>
      <diagonal/>
    </border>
    <border>
      <left/>
      <right style="thin">
        <color theme="0"/>
      </right>
      <top/>
      <bottom/>
      <diagonal/>
    </border>
    <border>
      <left style="thin">
        <color theme="0"/>
      </left>
      <right/>
      <top style="thin">
        <color theme="0"/>
      </top>
      <bottom/>
      <diagonal/>
    </border>
    <border>
      <left/>
      <right/>
      <top style="thin">
        <color theme="0"/>
      </top>
      <bottom style="medium">
        <color rgb="FF4F2D7F"/>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rgb="FF000000"/>
      </right>
      <top/>
      <bottom style="thin">
        <color rgb="FF000000"/>
      </bottom>
      <diagonal/>
    </border>
    <border>
      <left style="thin">
        <color indexed="64"/>
      </left>
      <right/>
      <top/>
      <bottom/>
      <diagonal/>
    </border>
  </borders>
  <cellStyleXfs count="9">
    <xf numFmtId="0" fontId="0" fillId="0" borderId="0"/>
    <xf numFmtId="0" fontId="3" fillId="0" borderId="0" applyNumberFormat="0" applyFill="0" applyBorder="0" applyAlignment="0" applyProtection="0"/>
    <xf numFmtId="0" fontId="4" fillId="0" borderId="0"/>
    <xf numFmtId="9" fontId="4"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cellStyleXfs>
  <cellXfs count="761">
    <xf numFmtId="0" fontId="0" fillId="0" borderId="0" xfId="0"/>
    <xf numFmtId="1" fontId="1" fillId="0" borderId="0" xfId="4" applyNumberFormat="1" applyFont="1" applyFill="1" applyBorder="1" applyAlignment="1" applyProtection="1">
      <alignment horizontal="center" vertical="center"/>
      <protection locked="0"/>
    </xf>
    <xf numFmtId="165" fontId="1" fillId="0" borderId="2" xfId="4" applyFont="1" applyFill="1" applyBorder="1" applyAlignment="1" applyProtection="1">
      <alignment horizontal="center" vertical="center"/>
      <protection locked="0"/>
    </xf>
    <xf numFmtId="165" fontId="1" fillId="0" borderId="0" xfId="4" applyFont="1" applyFill="1" applyBorder="1" applyAlignment="1" applyProtection="1">
      <alignment horizontal="center" vertical="center"/>
      <protection locked="0"/>
    </xf>
    <xf numFmtId="165" fontId="0" fillId="0" borderId="0" xfId="4" applyFont="1" applyFill="1" applyAlignment="1" applyProtection="1">
      <alignment horizontal="center" vertical="center"/>
      <protection locked="0"/>
    </xf>
    <xf numFmtId="1" fontId="1" fillId="0" borderId="2" xfId="4"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1"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4" fillId="0" borderId="0" xfId="2" applyFont="1" applyAlignme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4" fillId="0" borderId="0" xfId="2" applyFont="1" applyAlignment="1">
      <alignment horizontal="center" vertical="center" wrapText="1"/>
    </xf>
    <xf numFmtId="0" fontId="15" fillId="0" borderId="0" xfId="2" applyFont="1" applyAlignment="1">
      <alignment horizontal="center" vertical="center"/>
    </xf>
    <xf numFmtId="0" fontId="16" fillId="0" borderId="5" xfId="2" applyFont="1" applyBorder="1" applyAlignment="1">
      <alignment horizontal="left" vertical="center" wrapText="1"/>
    </xf>
    <xf numFmtId="0" fontId="16" fillId="0" borderId="0" xfId="2" applyFont="1" applyAlignment="1">
      <alignment horizontal="left" vertical="center" wrapText="1"/>
    </xf>
    <xf numFmtId="0" fontId="17" fillId="0" borderId="0" xfId="2" applyFont="1" applyAlignment="1">
      <alignment horizontal="center" vertical="center"/>
    </xf>
    <xf numFmtId="14" fontId="19" fillId="0" borderId="7" xfId="2" applyNumberFormat="1" applyFont="1" applyBorder="1" applyAlignment="1">
      <alignment horizontal="center" vertical="center"/>
    </xf>
    <xf numFmtId="14" fontId="19" fillId="0" borderId="12" xfId="2" applyNumberFormat="1" applyFont="1" applyBorder="1" applyAlignment="1">
      <alignment horizontal="center" vertical="center"/>
    </xf>
    <xf numFmtId="0" fontId="20" fillId="0" borderId="0" xfId="2" applyFont="1" applyAlignment="1">
      <alignment vertical="center"/>
    </xf>
    <xf numFmtId="0" fontId="17" fillId="0" borderId="8" xfId="2" applyFont="1" applyBorder="1" applyAlignment="1">
      <alignment horizontal="center" vertical="center"/>
    </xf>
    <xf numFmtId="0" fontId="22" fillId="0" borderId="10" xfId="2" applyFont="1" applyBorder="1" applyAlignment="1">
      <alignment horizontal="center" vertical="center" wrapText="1"/>
    </xf>
    <xf numFmtId="0" fontId="22" fillId="0" borderId="13" xfId="2" applyFont="1" applyBorder="1" applyAlignment="1">
      <alignment horizontal="center" vertical="center"/>
    </xf>
    <xf numFmtId="0" fontId="20" fillId="0" borderId="0" xfId="2" applyFont="1" applyAlignment="1">
      <alignment horizontal="center" vertical="center"/>
    </xf>
    <xf numFmtId="0" fontId="14" fillId="0" borderId="11" xfId="2" applyFont="1" applyBorder="1" applyAlignment="1">
      <alignment vertical="center" wrapText="1"/>
    </xf>
    <xf numFmtId="0" fontId="23" fillId="0" borderId="0" xfId="2" applyFont="1" applyAlignment="1">
      <alignment vertical="center"/>
    </xf>
    <xf numFmtId="1" fontId="13" fillId="2" borderId="14" xfId="0" applyNumberFormat="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wrapText="1"/>
      <protection locked="0"/>
    </xf>
    <xf numFmtId="0" fontId="1" fillId="2" borderId="14" xfId="0" applyFont="1" applyFill="1" applyBorder="1" applyAlignment="1" applyProtection="1">
      <alignment vertical="center"/>
      <protection locked="0"/>
    </xf>
    <xf numFmtId="0" fontId="1" fillId="2" borderId="14" xfId="0" applyFont="1" applyFill="1" applyBorder="1" applyAlignment="1" applyProtection="1">
      <alignment horizontal="center" vertical="center"/>
      <protection locked="0"/>
    </xf>
    <xf numFmtId="0" fontId="18" fillId="0" borderId="0" xfId="2" applyFont="1" applyAlignment="1">
      <alignment horizontal="right" vertical="center" wrapText="1"/>
    </xf>
    <xf numFmtId="0" fontId="18" fillId="0" borderId="0" xfId="2" applyFont="1" applyAlignment="1">
      <alignment horizontal="center" vertical="center"/>
    </xf>
    <xf numFmtId="0" fontId="21" fillId="0" borderId="0" xfId="2" applyFont="1" applyAlignment="1">
      <alignment vertical="center" wrapText="1"/>
    </xf>
    <xf numFmtId="0" fontId="21" fillId="0" borderId="0" xfId="2" applyFont="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2" fontId="14" fillId="0" borderId="0" xfId="2" applyNumberFormat="1" applyFont="1" applyAlignment="1">
      <alignment vertical="center"/>
    </xf>
    <xf numFmtId="2" fontId="20" fillId="0" borderId="0" xfId="2" applyNumberFormat="1" applyFont="1" applyAlignment="1">
      <alignment vertical="center"/>
    </xf>
    <xf numFmtId="1" fontId="24" fillId="0" borderId="15" xfId="0" applyNumberFormat="1" applyFont="1" applyBorder="1" applyAlignment="1">
      <alignment horizontal="center" vertical="center"/>
    </xf>
    <xf numFmtId="0" fontId="24" fillId="0" borderId="15" xfId="0" applyFont="1" applyBorder="1" applyAlignment="1">
      <alignment horizontal="center" vertical="center"/>
    </xf>
    <xf numFmtId="1"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wrapText="1"/>
      <protection locked="0"/>
    </xf>
    <xf numFmtId="165" fontId="11" fillId="0" borderId="14" xfId="4" applyFont="1" applyFill="1" applyBorder="1" applyAlignment="1" applyProtection="1">
      <alignment horizontal="center" vertical="center"/>
      <protection locked="0"/>
    </xf>
    <xf numFmtId="0" fontId="25" fillId="0" borderId="14" xfId="0" applyFont="1" applyBorder="1" applyAlignment="1" applyProtection="1">
      <alignment horizontal="center" vertical="center" wrapText="1"/>
      <protection locked="0"/>
    </xf>
    <xf numFmtId="1" fontId="24" fillId="0" borderId="0" xfId="0" applyNumberFormat="1" applyFont="1" applyAlignment="1">
      <alignment horizontal="center" vertical="center"/>
    </xf>
    <xf numFmtId="0" fontId="24" fillId="0" borderId="0" xfId="0" applyFont="1" applyAlignment="1">
      <alignment horizontal="center" vertical="center" wrapText="1"/>
    </xf>
    <xf numFmtId="0" fontId="9" fillId="0" borderId="0" xfId="0" applyFont="1" applyAlignment="1">
      <alignment vertical="center"/>
    </xf>
    <xf numFmtId="166" fontId="24" fillId="0" borderId="0" xfId="0" applyNumberFormat="1" applyFont="1" applyAlignment="1">
      <alignment horizontal="center" vertical="center"/>
    </xf>
    <xf numFmtId="49" fontId="24" fillId="0" borderId="0" xfId="0" applyNumberFormat="1" applyFont="1" applyAlignment="1">
      <alignment horizontal="center" vertical="center"/>
    </xf>
    <xf numFmtId="2" fontId="24" fillId="0" borderId="0" xfId="0" applyNumberFormat="1" applyFont="1" applyAlignment="1">
      <alignment horizontal="center" vertical="center"/>
    </xf>
    <xf numFmtId="0" fontId="24" fillId="0" borderId="15" xfId="0" applyFont="1" applyBorder="1" applyAlignment="1">
      <alignment horizontal="left" vertical="center" wrapText="1"/>
    </xf>
    <xf numFmtId="0" fontId="24" fillId="0" borderId="15" xfId="0" applyFont="1" applyBorder="1" applyAlignment="1">
      <alignment horizontal="center" vertical="center" wrapText="1"/>
    </xf>
    <xf numFmtId="49" fontId="24" fillId="0" borderId="15" xfId="0" applyNumberFormat="1" applyFont="1" applyBorder="1" applyAlignment="1">
      <alignment horizontal="center" vertical="center" wrapText="1"/>
    </xf>
    <xf numFmtId="0" fontId="11" fillId="0" borderId="14" xfId="0" applyFont="1" applyBorder="1" applyAlignment="1">
      <alignment vertical="top" wrapText="1"/>
    </xf>
    <xf numFmtId="0" fontId="11" fillId="0" borderId="14" xfId="2" applyFont="1" applyBorder="1" applyAlignment="1">
      <alignment horizontal="center" vertical="center"/>
    </xf>
    <xf numFmtId="165" fontId="5" fillId="0" borderId="14" xfId="4" applyFont="1" applyFill="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11" fillId="0" borderId="14" xfId="0" applyFont="1" applyBorder="1" applyAlignment="1">
      <alignment horizontal="center" vertical="top" wrapText="1"/>
    </xf>
    <xf numFmtId="0" fontId="0" fillId="0" borderId="14" xfId="0" applyBorder="1" applyAlignment="1" applyProtection="1">
      <alignment horizontal="center" vertical="center" wrapText="1"/>
      <protection locked="0"/>
    </xf>
    <xf numFmtId="49" fontId="0" fillId="0" borderId="14" xfId="0" applyNumberFormat="1" applyBorder="1" applyAlignment="1">
      <alignment horizontal="center"/>
    </xf>
    <xf numFmtId="0" fontId="0" fillId="0" borderId="14" xfId="0" applyBorder="1" applyAlignment="1">
      <alignment horizontal="center"/>
    </xf>
    <xf numFmtId="0" fontId="0" fillId="0" borderId="14" xfId="0" applyBorder="1" applyAlignment="1" applyProtection="1">
      <alignment vertical="center" wrapText="1"/>
      <protection locked="0"/>
    </xf>
    <xf numFmtId="0" fontId="0" fillId="0" borderId="14" xfId="0" applyBorder="1" applyAlignment="1" applyProtection="1">
      <alignment horizontal="center" vertical="center"/>
      <protection locked="0"/>
    </xf>
    <xf numFmtId="0" fontId="0" fillId="0" borderId="14" xfId="0" applyBorder="1"/>
    <xf numFmtId="0" fontId="11" fillId="0" borderId="14" xfId="0"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0" fontId="0" fillId="0" borderId="14" xfId="0" applyBorder="1" applyAlignment="1">
      <alignment horizontal="left"/>
    </xf>
    <xf numFmtId="0" fontId="11" fillId="0" borderId="14" xfId="0" applyFont="1" applyBorder="1" applyAlignment="1">
      <alignment horizontal="left" vertical="top" wrapText="1"/>
    </xf>
    <xf numFmtId="0" fontId="13" fillId="0" borderId="14" xfId="0" applyFont="1" applyBorder="1" applyAlignment="1" applyProtection="1">
      <alignment horizontal="left" vertical="center" wrapText="1"/>
      <protection locked="0"/>
    </xf>
    <xf numFmtId="1" fontId="0" fillId="0" borderId="14" xfId="0" applyNumberFormat="1" applyBorder="1" applyAlignment="1" applyProtection="1">
      <alignment horizontal="center" vertical="center"/>
      <protection locked="0"/>
    </xf>
    <xf numFmtId="0" fontId="11" fillId="0" borderId="20" xfId="0" applyFont="1" applyBorder="1" applyAlignment="1" applyProtection="1">
      <alignment vertical="center"/>
      <protection locked="0"/>
    </xf>
    <xf numFmtId="0" fontId="11" fillId="0" borderId="14"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9" fillId="0" borderId="14"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protection locked="0"/>
    </xf>
    <xf numFmtId="165" fontId="0" fillId="0" borderId="18" xfId="4"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top" wrapText="1"/>
      <protection locked="0"/>
    </xf>
    <xf numFmtId="0" fontId="11" fillId="0" borderId="14" xfId="0" applyFont="1" applyBorder="1"/>
    <xf numFmtId="0" fontId="0" fillId="2" borderId="14"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protection locked="0"/>
    </xf>
    <xf numFmtId="1" fontId="0" fillId="2" borderId="14" xfId="0" applyNumberFormat="1" applyFill="1" applyBorder="1" applyAlignment="1" applyProtection="1">
      <alignment horizontal="center" vertical="center"/>
      <protection locked="0"/>
    </xf>
    <xf numFmtId="0" fontId="0" fillId="2" borderId="14" xfId="0" applyFill="1" applyBorder="1" applyAlignment="1" applyProtection="1">
      <alignment horizontal="left" vertical="center" wrapText="1"/>
      <protection locked="0"/>
    </xf>
    <xf numFmtId="1" fontId="0" fillId="2" borderId="14" xfId="0" applyNumberFormat="1" applyFill="1" applyBorder="1" applyAlignment="1">
      <alignment horizontal="center"/>
    </xf>
    <xf numFmtId="1" fontId="0" fillId="0" borderId="14" xfId="0" applyNumberFormat="1" applyBorder="1" applyAlignment="1">
      <alignment horizontal="center"/>
    </xf>
    <xf numFmtId="0" fontId="9" fillId="2" borderId="14" xfId="0" applyFont="1" applyFill="1" applyBorder="1" applyAlignment="1">
      <alignment vertical="center"/>
    </xf>
    <xf numFmtId="0" fontId="11" fillId="2" borderId="14" xfId="2" applyFont="1" applyFill="1" applyBorder="1" applyAlignment="1">
      <alignment horizontal="center" vertical="center"/>
    </xf>
    <xf numFmtId="0" fontId="0" fillId="2" borderId="14" xfId="0" applyFill="1" applyBorder="1" applyAlignment="1">
      <alignment horizontal="center"/>
    </xf>
    <xf numFmtId="0" fontId="9" fillId="2" borderId="14" xfId="0" applyFont="1" applyFill="1" applyBorder="1" applyAlignment="1">
      <alignment vertical="center" wrapText="1"/>
    </xf>
    <xf numFmtId="1" fontId="2" fillId="2" borderId="14" xfId="0" applyNumberFormat="1" applyFont="1" applyFill="1" applyBorder="1" applyAlignment="1">
      <alignment horizontal="center" vertical="center"/>
    </xf>
    <xf numFmtId="0" fontId="11" fillId="2" borderId="14" xfId="0" applyFont="1" applyFill="1" applyBorder="1"/>
    <xf numFmtId="1" fontId="11" fillId="2" borderId="14" xfId="0" applyNumberFormat="1" applyFont="1" applyFill="1" applyBorder="1" applyAlignment="1">
      <alignment horizontal="center"/>
    </xf>
    <xf numFmtId="0" fontId="2" fillId="2" borderId="14" xfId="0" applyFont="1" applyFill="1" applyBorder="1" applyAlignment="1">
      <alignment vertical="center"/>
    </xf>
    <xf numFmtId="1" fontId="5" fillId="2" borderId="14" xfId="2" applyNumberFormat="1" applyFont="1" applyFill="1" applyBorder="1" applyAlignment="1">
      <alignment horizontal="center" vertical="center"/>
    </xf>
    <xf numFmtId="0" fontId="9" fillId="2" borderId="14" xfId="0" applyFont="1" applyFill="1" applyBorder="1" applyAlignment="1">
      <alignment horizontal="center" vertical="center"/>
    </xf>
    <xf numFmtId="0" fontId="0" fillId="0" borderId="14" xfId="0" applyBorder="1" applyAlignment="1" applyProtection="1">
      <alignment vertical="center"/>
      <protection locked="0"/>
    </xf>
    <xf numFmtId="165" fontId="0" fillId="0" borderId="14" xfId="4" applyFont="1" applyFill="1" applyBorder="1" applyAlignment="1" applyProtection="1">
      <alignment horizontal="center" vertical="center"/>
      <protection locked="0"/>
    </xf>
    <xf numFmtId="0" fontId="5" fillId="2" borderId="14" xfId="0" applyFont="1" applyFill="1" applyBorder="1" applyAlignment="1">
      <alignment horizontal="center"/>
    </xf>
    <xf numFmtId="0" fontId="5" fillId="0" borderId="14" xfId="0" applyFont="1" applyBorder="1" applyAlignment="1">
      <alignment horizontal="center"/>
    </xf>
    <xf numFmtId="0" fontId="11" fillId="2" borderId="21" xfId="0" applyFont="1" applyFill="1" applyBorder="1" applyAlignment="1" applyProtection="1">
      <alignment horizontal="left" vertical="center" wrapText="1"/>
      <protection locked="0"/>
    </xf>
    <xf numFmtId="1" fontId="13" fillId="3" borderId="14" xfId="0" applyNumberFormat="1" applyFont="1" applyFill="1" applyBorder="1" applyAlignment="1" applyProtection="1">
      <alignment horizontal="center" vertical="center"/>
      <protection locked="0"/>
    </xf>
    <xf numFmtId="0" fontId="0" fillId="2" borderId="23" xfId="0" applyFill="1" applyBorder="1" applyAlignment="1">
      <alignment horizontal="center"/>
    </xf>
    <xf numFmtId="0" fontId="14" fillId="0" borderId="16" xfId="2" applyFont="1" applyBorder="1" applyAlignment="1">
      <alignment horizontal="center" vertical="center"/>
    </xf>
    <xf numFmtId="0" fontId="14" fillId="0" borderId="23" xfId="2" applyFont="1" applyBorder="1" applyAlignment="1">
      <alignment vertical="center" wrapText="1"/>
    </xf>
    <xf numFmtId="0" fontId="14" fillId="0" borderId="23" xfId="2" applyFont="1" applyBorder="1" applyAlignment="1">
      <alignment horizontal="center" vertical="center"/>
    </xf>
    <xf numFmtId="0" fontId="1" fillId="0" borderId="2" xfId="0" applyFont="1" applyBorder="1" applyAlignment="1" applyProtection="1">
      <alignment vertical="center"/>
      <protection locked="0"/>
    </xf>
    <xf numFmtId="0" fontId="1" fillId="0" borderId="0" xfId="0" applyFont="1" applyAlignment="1" applyProtection="1">
      <alignment vertical="center"/>
      <protection locked="0"/>
    </xf>
    <xf numFmtId="2" fontId="0" fillId="0" borderId="0" xfId="0" applyNumberFormat="1" applyAlignment="1" applyProtection="1">
      <alignment horizontal="center" vertical="center"/>
      <protection locked="0"/>
    </xf>
    <xf numFmtId="0" fontId="9" fillId="0" borderId="22" xfId="0" applyFont="1" applyBorder="1" applyAlignment="1">
      <alignment vertical="center"/>
    </xf>
    <xf numFmtId="166" fontId="24" fillId="0" borderId="22" xfId="0" applyNumberFormat="1" applyFont="1" applyBorder="1" applyAlignment="1">
      <alignment horizontal="center" vertical="center"/>
    </xf>
    <xf numFmtId="0" fontId="24" fillId="0" borderId="22" xfId="0" applyFont="1" applyBorder="1" applyAlignment="1">
      <alignment horizontal="center" vertical="center" wrapText="1"/>
    </xf>
    <xf numFmtId="49" fontId="24" fillId="0" borderId="22" xfId="0" applyNumberFormat="1" applyFont="1" applyBorder="1" applyAlignment="1">
      <alignment horizontal="center" vertical="center"/>
    </xf>
    <xf numFmtId="1" fontId="11" fillId="2" borderId="14" xfId="0" applyNumberFormat="1" applyFont="1" applyFill="1" applyBorder="1" applyAlignment="1" applyProtection="1">
      <alignment horizontal="center" vertical="center"/>
      <protection locked="0"/>
    </xf>
    <xf numFmtId="0" fontId="9" fillId="2" borderId="14" xfId="0" applyFont="1" applyFill="1" applyBorder="1" applyAlignment="1">
      <alignment horizontal="left" vertical="center"/>
    </xf>
    <xf numFmtId="0" fontId="2" fillId="2" borderId="14" xfId="0" applyFont="1" applyFill="1" applyBorder="1" applyAlignment="1">
      <alignment horizontal="left" vertical="center"/>
    </xf>
    <xf numFmtId="0" fontId="5" fillId="0" borderId="14" xfId="0" applyFont="1" applyBorder="1" applyAlignment="1">
      <alignment horizontal="left"/>
    </xf>
    <xf numFmtId="2" fontId="14" fillId="0" borderId="0" xfId="2" applyNumberFormat="1" applyFont="1" applyAlignment="1">
      <alignment vertical="center" wrapText="1"/>
    </xf>
    <xf numFmtId="0" fontId="1" fillId="0" borderId="23" xfId="0" applyFont="1" applyBorder="1" applyAlignment="1" applyProtection="1">
      <alignment vertical="center"/>
      <protection locked="0"/>
    </xf>
    <xf numFmtId="1" fontId="1" fillId="0" borderId="14" xfId="0" applyNumberFormat="1" applyFont="1" applyBorder="1" applyAlignment="1" applyProtection="1">
      <alignment horizontal="left" vertical="center"/>
      <protection locked="0"/>
    </xf>
    <xf numFmtId="1" fontId="1" fillId="0" borderId="2" xfId="0" applyNumberFormat="1" applyFont="1" applyBorder="1" applyAlignment="1" applyProtection="1">
      <alignment horizontal="center" vertical="center"/>
      <protection locked="0"/>
    </xf>
    <xf numFmtId="1" fontId="0" fillId="2" borderId="14" xfId="0" applyNumberFormat="1" applyFill="1" applyBorder="1" applyAlignment="1">
      <alignment horizontal="center" vertical="center"/>
    </xf>
    <xf numFmtId="0" fontId="1" fillId="0" borderId="22" xfId="0"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0" fillId="2" borderId="14" xfId="0" applyFill="1" applyBorder="1" applyAlignment="1" applyProtection="1">
      <alignment vertical="center"/>
      <protection locked="0"/>
    </xf>
    <xf numFmtId="165" fontId="0" fillId="2" borderId="14" xfId="4" applyFont="1" applyFill="1" applyBorder="1" applyAlignment="1" applyProtection="1">
      <alignment horizontal="center" vertical="center"/>
      <protection locked="0"/>
    </xf>
    <xf numFmtId="2" fontId="0" fillId="2" borderId="14" xfId="0" applyNumberForma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1" fontId="24" fillId="2" borderId="14" xfId="0" applyNumberFormat="1" applyFont="1" applyFill="1" applyBorder="1" applyAlignment="1">
      <alignment horizontal="center" vertical="center"/>
    </xf>
    <xf numFmtId="1" fontId="0" fillId="2" borderId="14" xfId="0" applyNumberForma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0" borderId="14" xfId="0" applyFont="1" applyBorder="1" applyAlignment="1" applyProtection="1">
      <alignment vertical="center"/>
      <protection locked="0"/>
    </xf>
    <xf numFmtId="0" fontId="10" fillId="0" borderId="14" xfId="0" applyFont="1" applyBorder="1" applyAlignment="1" applyProtection="1">
      <alignment horizontal="center" vertical="center"/>
      <protection locked="0"/>
    </xf>
    <xf numFmtId="0" fontId="11" fillId="2" borderId="14" xfId="0" applyFont="1" applyFill="1" applyBorder="1" applyAlignment="1" applyProtection="1">
      <alignment vertical="center"/>
      <protection locked="0"/>
    </xf>
    <xf numFmtId="165" fontId="11" fillId="2" borderId="14" xfId="4" applyFont="1" applyFill="1" applyBorder="1" applyAlignment="1" applyProtection="1">
      <alignment horizontal="center" vertical="center"/>
      <protection locked="0"/>
    </xf>
    <xf numFmtId="0" fontId="0" fillId="2" borderId="14" xfId="0" applyFill="1" applyBorder="1" applyAlignment="1">
      <alignment horizontal="center" vertical="center"/>
    </xf>
    <xf numFmtId="1" fontId="1" fillId="2" borderId="14" xfId="0" applyNumberFormat="1" applyFont="1" applyFill="1" applyBorder="1" applyAlignment="1" applyProtection="1">
      <alignment horizontal="left" vertical="center"/>
      <protection locked="0"/>
    </xf>
    <xf numFmtId="0" fontId="11" fillId="2" borderId="14" xfId="0" applyFont="1" applyFill="1" applyBorder="1" applyAlignment="1" applyProtection="1">
      <alignment horizontal="left" vertical="center"/>
      <protection locked="0"/>
    </xf>
    <xf numFmtId="1" fontId="1" fillId="0" borderId="24" xfId="0" applyNumberFormat="1" applyFont="1" applyBorder="1" applyAlignment="1" applyProtection="1">
      <alignment horizontal="left" vertical="center"/>
      <protection locked="0"/>
    </xf>
    <xf numFmtId="0" fontId="1" fillId="0" borderId="23" xfId="0" applyFont="1" applyBorder="1" applyAlignment="1" applyProtection="1">
      <alignment horizontal="center" vertical="center"/>
      <protection locked="0"/>
    </xf>
    <xf numFmtId="165" fontId="0" fillId="2" borderId="18" xfId="4" applyFont="1" applyFill="1" applyBorder="1" applyAlignment="1" applyProtection="1">
      <alignment horizontal="center" vertical="center" wrapText="1"/>
      <protection locked="0"/>
    </xf>
    <xf numFmtId="0" fontId="1" fillId="0" borderId="14" xfId="0" applyFont="1" applyBorder="1" applyAlignment="1" applyProtection="1">
      <alignment vertical="center"/>
      <protection locked="0"/>
    </xf>
    <xf numFmtId="0" fontId="1" fillId="0" borderId="14" xfId="0" applyFont="1" applyBorder="1" applyAlignment="1" applyProtection="1">
      <alignment horizontal="center" vertical="center" wrapText="1"/>
      <protection locked="0"/>
    </xf>
    <xf numFmtId="165" fontId="11" fillId="2" borderId="14" xfId="4" applyFont="1" applyFill="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protection locked="0"/>
    </xf>
    <xf numFmtId="0" fontId="9" fillId="0" borderId="14" xfId="0" applyFont="1" applyBorder="1" applyAlignment="1" applyProtection="1">
      <alignment horizontal="left" vertical="center"/>
      <protection locked="0"/>
    </xf>
    <xf numFmtId="165" fontId="5" fillId="2" borderId="14" xfId="4" applyFont="1" applyFill="1" applyBorder="1" applyAlignment="1" applyProtection="1">
      <alignment horizontal="center" vertical="center"/>
      <protection locked="0"/>
    </xf>
    <xf numFmtId="9" fontId="14" fillId="0" borderId="0" xfId="6" applyFont="1" applyAlignment="1">
      <alignment horizontal="center" vertical="center"/>
    </xf>
    <xf numFmtId="9" fontId="14" fillId="0" borderId="0" xfId="6" applyFont="1" applyAlignment="1">
      <alignment vertical="center"/>
    </xf>
    <xf numFmtId="9" fontId="18" fillId="0" borderId="0" xfId="6" applyFont="1" applyAlignment="1">
      <alignment horizontal="center" vertical="center"/>
    </xf>
    <xf numFmtId="9" fontId="19" fillId="0" borderId="12" xfId="6" applyFont="1" applyBorder="1" applyAlignment="1">
      <alignment horizontal="center" vertical="center"/>
    </xf>
    <xf numFmtId="9" fontId="21" fillId="0" borderId="0" xfId="6" applyFont="1" applyAlignment="1">
      <alignment horizontal="center" vertical="center"/>
    </xf>
    <xf numFmtId="9" fontId="22" fillId="0" borderId="13" xfId="6" applyFont="1" applyBorder="1" applyAlignment="1">
      <alignment horizontal="center" vertical="center"/>
    </xf>
    <xf numFmtId="9" fontId="0" fillId="2" borderId="14" xfId="6" applyFont="1" applyFill="1" applyBorder="1" applyAlignment="1" applyProtection="1">
      <alignment horizontal="center" vertical="center"/>
      <protection locked="0"/>
    </xf>
    <xf numFmtId="9" fontId="24" fillId="0" borderId="22" xfId="6" applyFont="1" applyBorder="1" applyAlignment="1">
      <alignment horizontal="center" vertical="center"/>
    </xf>
    <xf numFmtId="9" fontId="24" fillId="0" borderId="0" xfId="6" applyFont="1" applyAlignment="1">
      <alignment horizontal="center" vertical="center"/>
    </xf>
    <xf numFmtId="9" fontId="1" fillId="0" borderId="0" xfId="6" applyFont="1" applyAlignment="1" applyProtection="1">
      <alignment vertical="center"/>
      <protection locked="0"/>
    </xf>
    <xf numFmtId="9" fontId="0" fillId="0" borderId="0" xfId="6" applyFont="1" applyAlignment="1" applyProtection="1">
      <alignment horizontal="center" vertical="center"/>
      <protection locked="0"/>
    </xf>
    <xf numFmtId="9" fontId="0" fillId="0" borderId="2" xfId="6" applyFont="1" applyBorder="1" applyAlignment="1" applyProtection="1">
      <alignment horizontal="center" vertical="center"/>
      <protection locked="0"/>
    </xf>
    <xf numFmtId="9" fontId="1" fillId="0" borderId="0" xfId="6" applyFont="1" applyAlignment="1" applyProtection="1">
      <alignment horizontal="center" vertical="center"/>
      <protection locked="0"/>
    </xf>
    <xf numFmtId="9" fontId="1" fillId="0" borderId="2" xfId="6" applyFont="1" applyBorder="1" applyAlignment="1" applyProtection="1">
      <alignment vertical="center"/>
      <protection locked="0"/>
    </xf>
    <xf numFmtId="0" fontId="13" fillId="3" borderId="14"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protection locked="0"/>
    </xf>
    <xf numFmtId="1" fontId="1" fillId="0" borderId="16" xfId="0" applyNumberFormat="1" applyFont="1" applyBorder="1" applyAlignment="1" applyProtection="1">
      <alignment horizontal="left" vertical="center"/>
      <protection locked="0"/>
    </xf>
    <xf numFmtId="1" fontId="0" fillId="0" borderId="18" xfId="0" applyNumberForma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9" fontId="1" fillId="0" borderId="22" xfId="6" applyFont="1" applyBorder="1" applyAlignment="1" applyProtection="1">
      <alignment vertical="center"/>
      <protection locked="0"/>
    </xf>
    <xf numFmtId="0" fontId="1" fillId="0" borderId="19" xfId="0" applyFont="1"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1" fontId="1" fillId="2" borderId="16" xfId="0" applyNumberFormat="1" applyFont="1" applyFill="1" applyBorder="1" applyAlignment="1" applyProtection="1">
      <alignment horizontal="left" vertical="center"/>
      <protection locked="0"/>
    </xf>
    <xf numFmtId="0" fontId="1" fillId="2" borderId="22" xfId="0" applyFont="1" applyFill="1" applyBorder="1" applyAlignment="1" applyProtection="1">
      <alignment vertical="center"/>
      <protection locked="0"/>
    </xf>
    <xf numFmtId="0" fontId="1" fillId="2" borderId="22" xfId="0" applyFont="1" applyFill="1" applyBorder="1" applyAlignment="1" applyProtection="1">
      <alignment horizontal="center" vertical="center"/>
      <protection locked="0"/>
    </xf>
    <xf numFmtId="165" fontId="11" fillId="0" borderId="18" xfId="4" applyFont="1" applyFill="1" applyBorder="1" applyAlignment="1" applyProtection="1">
      <alignment horizontal="center" vertical="center"/>
      <protection locked="0"/>
    </xf>
    <xf numFmtId="2" fontId="13" fillId="3" borderId="14" xfId="0" applyNumberFormat="1" applyFont="1" applyFill="1" applyBorder="1" applyAlignment="1" applyProtection="1">
      <alignment horizontal="center" vertical="center" wrapText="1"/>
      <protection locked="0"/>
    </xf>
    <xf numFmtId="0" fontId="0" fillId="0" borderId="18" xfId="0" applyBorder="1" applyAlignment="1" applyProtection="1">
      <alignment horizontal="left" vertical="center"/>
      <protection locked="0"/>
    </xf>
    <xf numFmtId="0" fontId="36" fillId="0" borderId="0" xfId="2" applyFont="1" applyAlignment="1">
      <alignment vertical="center"/>
    </xf>
    <xf numFmtId="0" fontId="0" fillId="0" borderId="0" xfId="0" applyAlignment="1">
      <alignment vertical="center"/>
    </xf>
    <xf numFmtId="0" fontId="27" fillId="0" borderId="14" xfId="2" applyFont="1" applyBorder="1" applyAlignment="1">
      <alignment horizontal="center" vertical="center"/>
    </xf>
    <xf numFmtId="0" fontId="37" fillId="0" borderId="0" xfId="2" applyFont="1" applyAlignment="1">
      <alignment horizontal="left" vertical="center"/>
    </xf>
    <xf numFmtId="0" fontId="35" fillId="3" borderId="14" xfId="0" applyFont="1" applyFill="1" applyBorder="1" applyAlignment="1" applyProtection="1">
      <alignment horizontal="center" vertical="center" wrapText="1"/>
      <protection locked="0"/>
    </xf>
    <xf numFmtId="0" fontId="27" fillId="0" borderId="0" xfId="2" applyFont="1" applyAlignment="1">
      <alignment horizontal="center" vertical="center"/>
    </xf>
    <xf numFmtId="0" fontId="35" fillId="3" borderId="14" xfId="0" applyFont="1" applyFill="1" applyBorder="1" applyAlignment="1" applyProtection="1">
      <alignment horizontal="left" vertical="center" wrapText="1"/>
      <protection locked="0"/>
    </xf>
    <xf numFmtId="0" fontId="14" fillId="0" borderId="0" xfId="2" applyFont="1" applyAlignment="1">
      <alignment horizontal="left" vertical="center"/>
    </xf>
    <xf numFmtId="0" fontId="35" fillId="3" borderId="21" xfId="0" applyFont="1" applyFill="1" applyBorder="1" applyAlignment="1" applyProtection="1">
      <alignment horizontal="left" vertical="center" wrapText="1"/>
      <protection locked="0"/>
    </xf>
    <xf numFmtId="0" fontId="37" fillId="3" borderId="18" xfId="0" applyFont="1" applyFill="1" applyBorder="1" applyAlignment="1" applyProtection="1">
      <alignment horizontal="center" vertical="center" wrapText="1"/>
      <protection locked="0"/>
    </xf>
    <xf numFmtId="0" fontId="41" fillId="0" borderId="0" xfId="0" applyFont="1"/>
    <xf numFmtId="0" fontId="42" fillId="0" borderId="13" xfId="2" applyFont="1" applyBorder="1" applyAlignment="1">
      <alignment horizontal="left" vertical="center"/>
    </xf>
    <xf numFmtId="0" fontId="44" fillId="0" borderId="13" xfId="2" applyFont="1" applyBorder="1" applyAlignment="1">
      <alignment vertical="center"/>
    </xf>
    <xf numFmtId="2" fontId="24" fillId="0" borderId="22" xfId="0" applyNumberFormat="1" applyFont="1" applyBorder="1" applyAlignment="1">
      <alignment horizontal="center" vertical="center"/>
    </xf>
    <xf numFmtId="1" fontId="0" fillId="2" borderId="18" xfId="0" applyNumberFormat="1" applyFill="1" applyBorder="1" applyAlignment="1" applyProtection="1">
      <alignment horizontal="center" vertical="center"/>
      <protection locked="0"/>
    </xf>
    <xf numFmtId="0" fontId="1" fillId="2" borderId="18" xfId="0" applyFont="1" applyFill="1" applyBorder="1" applyAlignment="1" applyProtection="1">
      <alignment vertical="center"/>
      <protection locked="0"/>
    </xf>
    <xf numFmtId="164" fontId="0" fillId="2" borderId="14" xfId="0" applyNumberFormat="1" applyFill="1" applyBorder="1" applyAlignment="1">
      <alignment horizontal="center" vertical="center"/>
    </xf>
    <xf numFmtId="0" fontId="48" fillId="0" borderId="0" xfId="0" applyFont="1" applyAlignment="1">
      <alignment horizontal="center" vertical="center"/>
    </xf>
    <xf numFmtId="0" fontId="34" fillId="0" borderId="0" xfId="2" applyFont="1" applyAlignment="1">
      <alignment horizontal="center" vertical="center" wrapText="1"/>
    </xf>
    <xf numFmtId="0" fontId="34" fillId="0" borderId="0" xfId="2" applyFont="1" applyAlignment="1">
      <alignment horizontal="center" vertical="center"/>
    </xf>
    <xf numFmtId="2" fontId="34" fillId="0" borderId="0" xfId="2" applyNumberFormat="1" applyFont="1" applyAlignment="1">
      <alignment horizontal="center" vertical="center"/>
    </xf>
    <xf numFmtId="1" fontId="49" fillId="0" borderId="14" xfId="0" applyNumberFormat="1" applyFont="1" applyBorder="1" applyAlignment="1">
      <alignment horizontal="center"/>
    </xf>
    <xf numFmtId="1" fontId="50" fillId="0" borderId="14" xfId="0" applyNumberFormat="1" applyFont="1" applyBorder="1" applyAlignment="1">
      <alignment horizontal="center"/>
    </xf>
    <xf numFmtId="0" fontId="27" fillId="0" borderId="0" xfId="2" applyFont="1" applyAlignment="1">
      <alignment vertical="center"/>
    </xf>
    <xf numFmtId="168" fontId="39" fillId="0" borderId="14" xfId="0" applyNumberFormat="1" applyFont="1" applyBorder="1"/>
    <xf numFmtId="0" fontId="34" fillId="0" borderId="0" xfId="2" applyFont="1" applyAlignment="1">
      <alignment vertical="center"/>
    </xf>
    <xf numFmtId="0" fontId="34" fillId="0" borderId="0" xfId="2" applyFont="1" applyAlignment="1">
      <alignment vertical="center" wrapText="1"/>
    </xf>
    <xf numFmtId="2" fontId="34" fillId="0" borderId="0" xfId="2" applyNumberFormat="1" applyFont="1" applyAlignment="1">
      <alignment vertical="center"/>
    </xf>
    <xf numFmtId="0" fontId="48" fillId="0" borderId="22" xfId="0" applyFont="1" applyBorder="1" applyAlignment="1">
      <alignment horizontal="left" vertical="center"/>
    </xf>
    <xf numFmtId="168" fontId="48" fillId="0" borderId="22" xfId="0" applyNumberFormat="1" applyFont="1" applyBorder="1" applyAlignment="1">
      <alignment vertical="center"/>
    </xf>
    <xf numFmtId="0" fontId="52" fillId="0" borderId="0" xfId="2" applyFont="1" applyAlignment="1">
      <alignment vertical="center"/>
    </xf>
    <xf numFmtId="0" fontId="52" fillId="0" borderId="0" xfId="2" applyFont="1" applyAlignment="1">
      <alignment horizontal="center" vertical="center"/>
    </xf>
    <xf numFmtId="0" fontId="52" fillId="0" borderId="0" xfId="2" applyFont="1" applyAlignment="1">
      <alignment vertical="center" wrapText="1"/>
    </xf>
    <xf numFmtId="2" fontId="52" fillId="0" borderId="0" xfId="2" applyNumberFormat="1" applyFont="1" applyAlignment="1">
      <alignment vertical="center"/>
    </xf>
    <xf numFmtId="168" fontId="53" fillId="3" borderId="14" xfId="2" applyNumberFormat="1" applyFont="1" applyFill="1" applyBorder="1" applyAlignment="1">
      <alignment horizontal="center" vertical="center"/>
    </xf>
    <xf numFmtId="168" fontId="38" fillId="0" borderId="14" xfId="0" applyNumberFormat="1" applyFont="1" applyBorder="1"/>
    <xf numFmtId="165" fontId="5" fillId="9" borderId="22" xfId="4" applyFont="1" applyFill="1" applyBorder="1" applyAlignment="1" applyProtection="1">
      <alignment horizontal="center" vertical="center"/>
      <protection locked="0"/>
    </xf>
    <xf numFmtId="0" fontId="0" fillId="9" borderId="22" xfId="0" applyFill="1" applyBorder="1" applyAlignment="1" applyProtection="1">
      <alignment horizontal="center" vertical="center" wrapText="1"/>
      <protection locked="0"/>
    </xf>
    <xf numFmtId="167" fontId="0" fillId="10" borderId="14" xfId="0" applyNumberFormat="1" applyFill="1" applyBorder="1" applyAlignment="1" applyProtection="1">
      <alignment horizontal="center" vertical="center"/>
      <protection locked="0"/>
    </xf>
    <xf numFmtId="1" fontId="0" fillId="9" borderId="19" xfId="0" applyNumberFormat="1" applyFill="1" applyBorder="1" applyAlignment="1" applyProtection="1">
      <alignment horizontal="center" vertical="center"/>
      <protection locked="0"/>
    </xf>
    <xf numFmtId="9" fontId="0" fillId="10" borderId="14" xfId="6" applyFont="1" applyFill="1" applyBorder="1" applyAlignment="1" applyProtection="1">
      <alignment horizontal="center" vertical="center"/>
      <protection locked="0"/>
    </xf>
    <xf numFmtId="9" fontId="11" fillId="10" borderId="14" xfId="6" applyFont="1" applyFill="1" applyBorder="1" applyAlignment="1" applyProtection="1">
      <alignment horizontal="center" vertical="center"/>
      <protection locked="0"/>
    </xf>
    <xf numFmtId="9" fontId="5" fillId="10" borderId="14" xfId="6" applyFont="1" applyFill="1" applyBorder="1" applyAlignment="1" applyProtection="1">
      <alignment horizontal="center" vertical="center"/>
      <protection locked="0"/>
    </xf>
    <xf numFmtId="9" fontId="13" fillId="3" borderId="14" xfId="6" applyFont="1" applyFill="1" applyBorder="1" applyAlignment="1" applyProtection="1">
      <alignment horizontal="center" vertical="center" wrapText="1"/>
      <protection locked="0"/>
    </xf>
    <xf numFmtId="168" fontId="1" fillId="2" borderId="14" xfId="0" applyNumberFormat="1" applyFont="1" applyFill="1" applyBorder="1" applyAlignment="1" applyProtection="1">
      <alignment horizontal="center" vertical="center"/>
      <protection locked="0"/>
    </xf>
    <xf numFmtId="168" fontId="46" fillId="2" borderId="14" xfId="0" applyNumberFormat="1" applyFont="1" applyFill="1" applyBorder="1" applyAlignment="1">
      <alignment horizontal="center" vertical="center"/>
    </xf>
    <xf numFmtId="168" fontId="28" fillId="2" borderId="14" xfId="0" applyNumberFormat="1" applyFont="1" applyFill="1" applyBorder="1" applyAlignment="1" applyProtection="1">
      <alignment horizontal="center" vertical="center"/>
      <protection locked="0"/>
    </xf>
    <xf numFmtId="168" fontId="1" fillId="2" borderId="14" xfId="0" applyNumberFormat="1" applyFont="1" applyFill="1" applyBorder="1" applyAlignment="1">
      <alignment horizontal="center" vertical="center"/>
    </xf>
    <xf numFmtId="164" fontId="0" fillId="2" borderId="14" xfId="0" applyNumberFormat="1" applyFill="1" applyBorder="1" applyAlignment="1">
      <alignment horizontal="right" vertical="center"/>
    </xf>
    <xf numFmtId="164" fontId="1" fillId="2" borderId="14" xfId="0" applyNumberFormat="1" applyFont="1" applyFill="1" applyBorder="1" applyAlignment="1">
      <alignment horizontal="right" vertical="center"/>
    </xf>
    <xf numFmtId="1" fontId="1" fillId="0" borderId="26" xfId="0" applyNumberFormat="1" applyFont="1" applyBorder="1" applyAlignment="1" applyProtection="1">
      <alignment horizontal="center" vertical="center"/>
      <protection locked="0"/>
    </xf>
    <xf numFmtId="168" fontId="1" fillId="2" borderId="14" xfId="0" applyNumberFormat="1" applyFont="1" applyFill="1" applyBorder="1" applyAlignment="1" applyProtection="1">
      <alignment horizontal="center" vertical="center" wrapText="1"/>
      <protection locked="0"/>
    </xf>
    <xf numFmtId="168" fontId="28" fillId="2" borderId="14" xfId="2" applyNumberFormat="1" applyFont="1" applyFill="1" applyBorder="1" applyAlignment="1">
      <alignment horizontal="center" vertical="center"/>
    </xf>
    <xf numFmtId="0" fontId="51" fillId="0" borderId="0" xfId="0" applyFont="1" applyAlignment="1">
      <alignment horizontal="center" vertical="center"/>
    </xf>
    <xf numFmtId="168" fontId="27" fillId="0" borderId="0" xfId="2" applyNumberFormat="1" applyFont="1" applyAlignment="1">
      <alignment vertical="center"/>
    </xf>
    <xf numFmtId="168" fontId="27" fillId="0" borderId="0" xfId="2" applyNumberFormat="1" applyFont="1" applyAlignment="1">
      <alignment vertical="center" wrapText="1"/>
    </xf>
    <xf numFmtId="168" fontId="48" fillId="0" borderId="0" xfId="0" applyNumberFormat="1" applyFont="1" applyAlignment="1">
      <alignment vertical="center"/>
    </xf>
    <xf numFmtId="168" fontId="34" fillId="0" borderId="0" xfId="2" applyNumberFormat="1" applyFont="1" applyAlignment="1">
      <alignment horizontal="right" vertical="center"/>
    </xf>
    <xf numFmtId="0" fontId="48" fillId="11" borderId="14" xfId="0" applyFont="1" applyFill="1" applyBorder="1" applyAlignment="1">
      <alignment horizontal="center" vertical="center" wrapText="1"/>
    </xf>
    <xf numFmtId="168" fontId="39" fillId="11" borderId="14" xfId="0" applyNumberFormat="1" applyFont="1" applyFill="1" applyBorder="1"/>
    <xf numFmtId="168" fontId="48" fillId="11" borderId="14" xfId="0" applyNumberFormat="1" applyFont="1" applyFill="1" applyBorder="1" applyAlignment="1">
      <alignment vertical="center"/>
    </xf>
    <xf numFmtId="164" fontId="1" fillId="11" borderId="14" xfId="0" applyNumberFormat="1" applyFont="1" applyFill="1" applyBorder="1" applyAlignment="1">
      <alignment horizontal="right" vertical="center"/>
    </xf>
    <xf numFmtId="0" fontId="34" fillId="8" borderId="14" xfId="2" applyFont="1" applyFill="1" applyBorder="1" applyAlignment="1">
      <alignment horizontal="center" vertical="center"/>
    </xf>
    <xf numFmtId="0" fontId="48" fillId="8" borderId="14" xfId="0" applyFont="1" applyFill="1" applyBorder="1" applyAlignment="1">
      <alignment vertical="center"/>
    </xf>
    <xf numFmtId="0" fontId="48" fillId="8" borderId="14" xfId="0" applyFont="1" applyFill="1" applyBorder="1" applyAlignment="1">
      <alignment horizontal="center" vertical="center"/>
    </xf>
    <xf numFmtId="168" fontId="48" fillId="12" borderId="14" xfId="0" applyNumberFormat="1" applyFont="1" applyFill="1" applyBorder="1" applyAlignment="1">
      <alignment vertical="center"/>
    </xf>
    <xf numFmtId="168" fontId="34" fillId="12" borderId="14" xfId="2" applyNumberFormat="1" applyFont="1" applyFill="1" applyBorder="1" applyAlignment="1">
      <alignment horizontal="right" vertical="center"/>
    </xf>
    <xf numFmtId="168" fontId="48" fillId="13" borderId="14" xfId="0" applyNumberFormat="1" applyFont="1" applyFill="1" applyBorder="1" applyAlignment="1">
      <alignment vertical="center"/>
    </xf>
    <xf numFmtId="168" fontId="34" fillId="13" borderId="14" xfId="2" applyNumberFormat="1" applyFont="1" applyFill="1" applyBorder="1" applyAlignment="1">
      <alignment horizontal="right" vertical="center"/>
    </xf>
    <xf numFmtId="168" fontId="27" fillId="6" borderId="14" xfId="2" applyNumberFormat="1" applyFont="1" applyFill="1" applyBorder="1" applyAlignment="1">
      <alignment vertical="center"/>
    </xf>
    <xf numFmtId="168" fontId="27" fillId="6" borderId="14" xfId="2" applyNumberFormat="1" applyFont="1" applyFill="1" applyBorder="1" applyAlignment="1">
      <alignment vertical="center" wrapText="1"/>
    </xf>
    <xf numFmtId="0" fontId="39" fillId="6" borderId="14" xfId="0" applyFont="1" applyFill="1" applyBorder="1"/>
    <xf numFmtId="0" fontId="27" fillId="6" borderId="14" xfId="2" applyFont="1" applyFill="1" applyBorder="1" applyAlignment="1">
      <alignment vertical="center"/>
    </xf>
    <xf numFmtId="168" fontId="0" fillId="11" borderId="18" xfId="6" applyNumberFormat="1" applyFont="1" applyFill="1" applyBorder="1" applyAlignment="1" applyProtection="1">
      <alignment horizontal="center" vertical="center"/>
    </xf>
    <xf numFmtId="168" fontId="1" fillId="0" borderId="14" xfId="0" applyNumberFormat="1" applyFont="1" applyBorder="1" applyAlignment="1" applyProtection="1">
      <alignment horizontal="center" vertical="center"/>
      <protection locked="0"/>
    </xf>
    <xf numFmtId="168" fontId="1" fillId="0" borderId="18" xfId="0" applyNumberFormat="1" applyFont="1" applyBorder="1" applyAlignment="1" applyProtection="1">
      <alignment horizontal="center" vertical="center"/>
      <protection locked="0"/>
    </xf>
    <xf numFmtId="1" fontId="14" fillId="0" borderId="0" xfId="2" applyNumberFormat="1" applyFont="1" applyAlignment="1">
      <alignment horizontal="center" vertical="center"/>
    </xf>
    <xf numFmtId="1" fontId="14" fillId="0" borderId="0" xfId="2" applyNumberFormat="1" applyFont="1" applyAlignment="1">
      <alignment vertical="center"/>
    </xf>
    <xf numFmtId="1" fontId="18" fillId="0" borderId="0" xfId="2" applyNumberFormat="1" applyFont="1" applyAlignment="1">
      <alignment horizontal="center" vertical="center"/>
    </xf>
    <xf numFmtId="1" fontId="19" fillId="0" borderId="12" xfId="2" applyNumberFormat="1" applyFont="1" applyBorder="1" applyAlignment="1">
      <alignment horizontal="center" vertical="center"/>
    </xf>
    <xf numFmtId="1" fontId="21" fillId="0" borderId="0" xfId="2" applyNumberFormat="1" applyFont="1" applyAlignment="1">
      <alignment horizontal="center" vertical="center"/>
    </xf>
    <xf numFmtId="1" fontId="22" fillId="0" borderId="13" xfId="2" applyNumberFormat="1" applyFont="1" applyBorder="1" applyAlignment="1">
      <alignment horizontal="center" vertical="center"/>
    </xf>
    <xf numFmtId="1" fontId="13" fillId="3" borderId="14" xfId="0" applyNumberFormat="1" applyFont="1" applyFill="1" applyBorder="1" applyAlignment="1" applyProtection="1">
      <alignment horizontal="center" vertical="center" wrapText="1"/>
      <protection locked="0"/>
    </xf>
    <xf numFmtId="1" fontId="1" fillId="2" borderId="14" xfId="0" applyNumberFormat="1" applyFont="1" applyFill="1" applyBorder="1" applyAlignment="1">
      <alignment horizontal="center" vertical="center"/>
    </xf>
    <xf numFmtId="1" fontId="1" fillId="0" borderId="0" xfId="0" applyNumberFormat="1" applyFont="1" applyAlignment="1" applyProtection="1">
      <alignment vertical="center"/>
      <protection locked="0"/>
    </xf>
    <xf numFmtId="1" fontId="0" fillId="0" borderId="2" xfId="0" applyNumberFormat="1" applyBorder="1" applyAlignment="1" applyProtection="1">
      <alignment horizontal="center" vertical="center"/>
      <protection locked="0"/>
    </xf>
    <xf numFmtId="1" fontId="1" fillId="0" borderId="2" xfId="0" applyNumberFormat="1" applyFont="1" applyBorder="1" applyAlignment="1" applyProtection="1">
      <alignment vertical="center"/>
      <protection locked="0"/>
    </xf>
    <xf numFmtId="1" fontId="39" fillId="6" borderId="14" xfId="0" applyNumberFormat="1" applyFont="1" applyFill="1" applyBorder="1" applyAlignment="1">
      <alignment horizontal="center"/>
    </xf>
    <xf numFmtId="1" fontId="27" fillId="6" borderId="14" xfId="2" applyNumberFormat="1" applyFont="1" applyFill="1" applyBorder="1" applyAlignment="1">
      <alignment horizontal="center" vertical="center"/>
    </xf>
    <xf numFmtId="3" fontId="39" fillId="6" borderId="14" xfId="0" applyNumberFormat="1" applyFont="1" applyFill="1" applyBorder="1" applyAlignment="1">
      <alignment horizontal="center"/>
    </xf>
    <xf numFmtId="3" fontId="27" fillId="6" borderId="14" xfId="2" applyNumberFormat="1" applyFont="1" applyFill="1" applyBorder="1" applyAlignment="1">
      <alignment horizontal="center" vertical="center"/>
    </xf>
    <xf numFmtId="168" fontId="28" fillId="0" borderId="14" xfId="0" applyNumberFormat="1" applyFont="1" applyBorder="1" applyAlignment="1" applyProtection="1">
      <alignment horizontal="center" vertical="center" wrapText="1"/>
      <protection locked="0"/>
    </xf>
    <xf numFmtId="168" fontId="46" fillId="0" borderId="15" xfId="0" applyNumberFormat="1" applyFont="1" applyBorder="1" applyAlignment="1">
      <alignment horizontal="center" vertical="center" wrapText="1"/>
    </xf>
    <xf numFmtId="168" fontId="1" fillId="0" borderId="14" xfId="0" applyNumberFormat="1" applyFont="1" applyBorder="1" applyAlignment="1">
      <alignment horizontal="center"/>
    </xf>
    <xf numFmtId="168" fontId="28" fillId="2" borderId="14" xfId="0" applyNumberFormat="1" applyFont="1" applyFill="1" applyBorder="1" applyAlignment="1" applyProtection="1">
      <alignment horizontal="center" vertical="center" wrapText="1"/>
      <protection locked="0"/>
    </xf>
    <xf numFmtId="168" fontId="1" fillId="2" borderId="14" xfId="0" applyNumberFormat="1" applyFont="1" applyFill="1" applyBorder="1" applyAlignment="1">
      <alignment horizontal="center"/>
    </xf>
    <xf numFmtId="168" fontId="1" fillId="2" borderId="14" xfId="5" applyNumberFormat="1" applyFont="1" applyFill="1" applyBorder="1" applyAlignment="1">
      <alignment horizontal="center"/>
    </xf>
    <xf numFmtId="168" fontId="28" fillId="0" borderId="14" xfId="2" applyNumberFormat="1" applyFont="1" applyBorder="1" applyAlignment="1">
      <alignment horizontal="center" vertical="center"/>
    </xf>
    <xf numFmtId="168" fontId="31" fillId="0" borderId="14" xfId="0" applyNumberFormat="1" applyFont="1" applyBorder="1" applyAlignment="1">
      <alignment horizontal="center" vertical="top" shrinkToFit="1"/>
    </xf>
    <xf numFmtId="168" fontId="28" fillId="0" borderId="14" xfId="0" applyNumberFormat="1" applyFont="1" applyBorder="1" applyAlignment="1">
      <alignment horizontal="center"/>
    </xf>
    <xf numFmtId="168" fontId="1" fillId="2" borderId="14" xfId="0" applyNumberFormat="1" applyFont="1" applyFill="1" applyBorder="1" applyAlignment="1">
      <alignment horizontal="center" wrapText="1"/>
    </xf>
    <xf numFmtId="165" fontId="0" fillId="2" borderId="14" xfId="4" applyFont="1" applyFill="1" applyBorder="1" applyAlignment="1" applyProtection="1">
      <alignment vertical="center"/>
      <protection locked="0"/>
    </xf>
    <xf numFmtId="1" fontId="9" fillId="2" borderId="14" xfId="0" applyNumberFormat="1" applyFont="1" applyFill="1" applyBorder="1" applyAlignment="1" applyProtection="1">
      <alignment vertical="center"/>
      <protection locked="0"/>
    </xf>
    <xf numFmtId="0" fontId="9" fillId="2" borderId="14" xfId="0" applyFont="1" applyFill="1" applyBorder="1" applyAlignment="1" applyProtection="1">
      <alignment vertical="center"/>
      <protection locked="0"/>
    </xf>
    <xf numFmtId="1" fontId="0" fillId="0" borderId="15" xfId="0" applyNumberFormat="1" applyBorder="1" applyAlignment="1">
      <alignment horizontal="center" vertical="center"/>
    </xf>
    <xf numFmtId="164" fontId="39" fillId="0" borderId="14" xfId="0" applyNumberFormat="1" applyFont="1" applyBorder="1"/>
    <xf numFmtId="164" fontId="39" fillId="6" borderId="14" xfId="0" applyNumberFormat="1" applyFont="1" applyFill="1" applyBorder="1"/>
    <xf numFmtId="1" fontId="28" fillId="14" borderId="14" xfId="2" applyNumberFormat="1" applyFont="1" applyFill="1" applyBorder="1" applyAlignment="1">
      <alignment horizontal="center" vertical="center"/>
    </xf>
    <xf numFmtId="0" fontId="28" fillId="14" borderId="16" xfId="2" applyFont="1" applyFill="1" applyBorder="1" applyAlignment="1">
      <alignment horizontal="center" vertical="center"/>
    </xf>
    <xf numFmtId="0" fontId="28" fillId="14" borderId="22" xfId="2" applyFont="1" applyFill="1" applyBorder="1" applyAlignment="1">
      <alignment horizontal="center" vertical="center"/>
    </xf>
    <xf numFmtId="0" fontId="28" fillId="14" borderId="22" xfId="2" applyFont="1" applyFill="1" applyBorder="1" applyAlignment="1">
      <alignment vertical="center" wrapText="1"/>
    </xf>
    <xf numFmtId="1" fontId="28" fillId="14" borderId="22" xfId="2" applyNumberFormat="1" applyFont="1" applyFill="1" applyBorder="1" applyAlignment="1">
      <alignment horizontal="center" vertical="center"/>
    </xf>
    <xf numFmtId="2" fontId="28" fillId="14" borderId="22" xfId="2" applyNumberFormat="1" applyFont="1" applyFill="1" applyBorder="1" applyAlignment="1">
      <alignment vertical="center"/>
    </xf>
    <xf numFmtId="168" fontId="28" fillId="14" borderId="21" xfId="2" applyNumberFormat="1" applyFont="1" applyFill="1" applyBorder="1" applyAlignment="1">
      <alignment vertical="center"/>
    </xf>
    <xf numFmtId="168" fontId="28" fillId="0" borderId="14" xfId="2" applyNumberFormat="1" applyFont="1" applyBorder="1" applyAlignment="1">
      <alignment vertical="center"/>
    </xf>
    <xf numFmtId="168" fontId="39" fillId="10" borderId="14" xfId="0" applyNumberFormat="1" applyFont="1" applyFill="1" applyBorder="1" applyAlignment="1" applyProtection="1">
      <alignment horizontal="center"/>
      <protection locked="0"/>
    </xf>
    <xf numFmtId="168" fontId="27" fillId="10" borderId="14" xfId="2" applyNumberFormat="1" applyFont="1" applyFill="1" applyBorder="1" applyAlignment="1" applyProtection="1">
      <alignment horizontal="center" vertical="center"/>
      <protection locked="0"/>
    </xf>
    <xf numFmtId="167" fontId="2" fillId="10" borderId="14" xfId="0" applyNumberFormat="1" applyFont="1" applyFill="1" applyBorder="1" applyAlignment="1" applyProtection="1">
      <alignment horizontal="center" vertical="center" shrinkToFit="1"/>
      <protection locked="0"/>
    </xf>
    <xf numFmtId="9" fontId="24" fillId="10" borderId="14" xfId="6" applyFont="1" applyFill="1" applyBorder="1" applyAlignment="1" applyProtection="1">
      <alignment horizontal="center" vertical="center"/>
      <protection locked="0"/>
    </xf>
    <xf numFmtId="1" fontId="0" fillId="10" borderId="18" xfId="0" applyNumberFormat="1" applyFill="1" applyBorder="1" applyAlignment="1" applyProtection="1">
      <alignment horizontal="center" vertical="center"/>
      <protection locked="0"/>
    </xf>
    <xf numFmtId="0" fontId="25" fillId="0" borderId="14" xfId="0" applyFont="1" applyBorder="1" applyAlignment="1">
      <alignment horizontal="center" vertical="center"/>
    </xf>
    <xf numFmtId="168" fontId="28" fillId="0" borderId="14" xfId="0" applyNumberFormat="1" applyFont="1" applyBorder="1" applyAlignment="1">
      <alignment horizontal="center" vertical="center" wrapText="1"/>
    </xf>
    <xf numFmtId="1" fontId="11" fillId="10" borderId="18" xfId="0" applyNumberFormat="1" applyFont="1" applyFill="1" applyBorder="1" applyAlignment="1" applyProtection="1">
      <alignment horizontal="center" vertical="center"/>
      <protection locked="0"/>
    </xf>
    <xf numFmtId="168" fontId="31" fillId="2" borderId="14" xfId="0" applyNumberFormat="1" applyFont="1" applyFill="1" applyBorder="1" applyAlignment="1" applyProtection="1">
      <alignment horizontal="center" vertical="center" shrinkToFit="1"/>
      <protection locked="0"/>
    </xf>
    <xf numFmtId="168" fontId="28" fillId="2" borderId="14" xfId="2" applyNumberFormat="1" applyFont="1" applyFill="1" applyBorder="1" applyAlignment="1" applyProtection="1">
      <alignment horizontal="center" vertical="center"/>
      <protection locked="0"/>
    </xf>
    <xf numFmtId="168" fontId="46" fillId="2" borderId="14" xfId="0" applyNumberFormat="1" applyFont="1" applyFill="1" applyBorder="1" applyAlignment="1" applyProtection="1">
      <alignment horizontal="center" vertical="center"/>
      <protection locked="0"/>
    </xf>
    <xf numFmtId="164" fontId="0" fillId="2" borderId="14" xfId="0" applyNumberFormat="1" applyFill="1" applyBorder="1" applyAlignment="1" applyProtection="1">
      <alignment horizontal="center" vertical="center"/>
      <protection locked="0"/>
    </xf>
    <xf numFmtId="164" fontId="0" fillId="2" borderId="14" xfId="0" applyNumberFormat="1" applyFill="1" applyBorder="1" applyAlignment="1" applyProtection="1">
      <alignment horizontal="right" vertical="center"/>
      <protection locked="0"/>
    </xf>
    <xf numFmtId="168" fontId="0" fillId="11" borderId="18" xfId="6" applyNumberFormat="1" applyFont="1" applyFill="1" applyBorder="1" applyAlignment="1" applyProtection="1">
      <alignment horizontal="center" vertical="center"/>
      <protection locked="0"/>
    </xf>
    <xf numFmtId="9" fontId="11" fillId="11" borderId="23" xfId="6" applyFont="1" applyFill="1" applyBorder="1" applyAlignment="1" applyProtection="1">
      <alignment horizontal="center" vertical="center"/>
      <protection locked="0"/>
    </xf>
    <xf numFmtId="0" fontId="11" fillId="2" borderId="14" xfId="2" applyFont="1" applyFill="1" applyBorder="1" applyAlignment="1" applyProtection="1">
      <alignment horizontal="center" vertical="center"/>
      <protection locked="0"/>
    </xf>
    <xf numFmtId="1" fontId="11" fillId="2" borderId="14" xfId="2" applyNumberFormat="1" applyFont="1" applyFill="1" applyBorder="1" applyAlignment="1" applyProtection="1">
      <alignment horizontal="center" vertical="center"/>
      <protection locked="0"/>
    </xf>
    <xf numFmtId="0" fontId="27" fillId="2" borderId="22" xfId="0" applyFont="1" applyFill="1" applyBorder="1" applyAlignment="1" applyProtection="1">
      <alignment vertical="center"/>
      <protection locked="0"/>
    </xf>
    <xf numFmtId="166" fontId="24" fillId="2" borderId="14" xfId="0" applyNumberFormat="1"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wrapText="1"/>
      <protection locked="0"/>
    </xf>
    <xf numFmtId="1" fontId="24" fillId="2" borderId="14" xfId="0" applyNumberFormat="1" applyFont="1" applyFill="1" applyBorder="1" applyAlignment="1" applyProtection="1">
      <alignment horizontal="center" vertical="center"/>
      <protection locked="0"/>
    </xf>
    <xf numFmtId="0" fontId="27" fillId="2" borderId="14" xfId="0" applyFont="1" applyFill="1" applyBorder="1" applyAlignment="1" applyProtection="1">
      <alignment vertical="center"/>
      <protection locked="0"/>
    </xf>
    <xf numFmtId="1" fontId="24" fillId="0" borderId="14" xfId="0" applyNumberFormat="1" applyFont="1" applyBorder="1" applyAlignment="1" applyProtection="1">
      <alignment horizontal="center" vertical="center"/>
      <protection locked="0"/>
    </xf>
    <xf numFmtId="166" fontId="24" fillId="0" borderId="14" xfId="0" applyNumberFormat="1" applyFont="1" applyBorder="1" applyAlignment="1" applyProtection="1">
      <alignment horizontal="center" vertical="center"/>
      <protection locked="0"/>
    </xf>
    <xf numFmtId="168" fontId="46" fillId="0" borderId="14" xfId="0" applyNumberFormat="1" applyFont="1" applyBorder="1" applyAlignment="1" applyProtection="1">
      <alignment horizontal="center" vertical="center"/>
      <protection locked="0"/>
    </xf>
    <xf numFmtId="168" fontId="2" fillId="2" borderId="14" xfId="0" applyNumberFormat="1" applyFont="1" applyFill="1" applyBorder="1" applyAlignment="1" applyProtection="1">
      <alignment horizontal="center" vertical="center" shrinkToFit="1"/>
      <protection locked="0"/>
    </xf>
    <xf numFmtId="0" fontId="24" fillId="2" borderId="14" xfId="0" applyFont="1" applyFill="1" applyBorder="1" applyAlignment="1" applyProtection="1">
      <alignment vertical="center"/>
      <protection locked="0"/>
    </xf>
    <xf numFmtId="0" fontId="24" fillId="2" borderId="14" xfId="0" applyFont="1" applyFill="1" applyBorder="1" applyAlignment="1" applyProtection="1">
      <alignment horizontal="center" vertical="center"/>
      <protection locked="0"/>
    </xf>
    <xf numFmtId="9" fontId="25" fillId="10" borderId="14" xfId="6" applyFont="1" applyFill="1" applyBorder="1" applyAlignment="1" applyProtection="1">
      <alignment horizontal="center" vertical="center" wrapText="1"/>
      <protection locked="0"/>
    </xf>
    <xf numFmtId="9" fontId="11" fillId="10" borderId="14" xfId="6" applyFont="1" applyFill="1" applyBorder="1" applyAlignment="1" applyProtection="1">
      <alignment horizontal="center" vertical="center" wrapText="1"/>
      <protection locked="0"/>
    </xf>
    <xf numFmtId="0" fontId="37" fillId="2" borderId="14" xfId="0" applyFont="1" applyFill="1" applyBorder="1" applyAlignment="1" applyProtection="1">
      <alignment horizontal="left" vertical="center" wrapText="1"/>
      <protection locked="0"/>
    </xf>
    <xf numFmtId="0" fontId="58" fillId="4" borderId="14" xfId="0" applyFont="1" applyFill="1" applyBorder="1" applyAlignment="1" applyProtection="1">
      <alignment horizontal="left" vertical="center" wrapText="1"/>
      <protection locked="0"/>
    </xf>
    <xf numFmtId="0" fontId="39" fillId="2" borderId="14" xfId="0" applyFont="1" applyFill="1" applyBorder="1" applyAlignment="1" applyProtection="1">
      <alignment horizontal="left" vertical="center" wrapText="1"/>
      <protection locked="0"/>
    </xf>
    <xf numFmtId="0" fontId="37" fillId="0" borderId="0" xfId="2" applyFont="1" applyAlignment="1" applyProtection="1">
      <alignment horizontal="left" vertical="center"/>
      <protection locked="0"/>
    </xf>
    <xf numFmtId="0" fontId="44" fillId="0" borderId="13" xfId="2" applyFont="1" applyBorder="1" applyAlignment="1" applyProtection="1">
      <alignment vertical="center"/>
      <protection locked="0"/>
    </xf>
    <xf numFmtId="0" fontId="14" fillId="0" borderId="0" xfId="2" applyFont="1" applyAlignment="1" applyProtection="1">
      <alignment horizontal="center" vertical="center"/>
      <protection locked="0"/>
    </xf>
    <xf numFmtId="0" fontId="14" fillId="0" borderId="0" xfId="2" applyFont="1" applyAlignment="1" applyProtection="1">
      <alignment horizontal="center" vertical="center" wrapText="1"/>
      <protection locked="0"/>
    </xf>
    <xf numFmtId="2"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5" fillId="0" borderId="0" xfId="2" applyFont="1" applyAlignment="1" applyProtection="1">
      <alignment horizontal="center" vertical="center"/>
      <protection locked="0"/>
    </xf>
    <xf numFmtId="0" fontId="16" fillId="0" borderId="5"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4" fillId="0" borderId="0" xfId="2" applyFont="1" applyAlignment="1" applyProtection="1">
      <alignment vertical="center" wrapText="1"/>
      <protection locked="0"/>
    </xf>
    <xf numFmtId="0" fontId="17" fillId="0" borderId="0" xfId="2" applyFont="1" applyAlignment="1" applyProtection="1">
      <alignment horizontal="center" vertical="center"/>
      <protection locked="0"/>
    </xf>
    <xf numFmtId="0" fontId="18" fillId="0" borderId="6" xfId="2" applyFont="1" applyBorder="1" applyAlignment="1" applyProtection="1">
      <alignment horizontal="right" vertical="center"/>
      <protection locked="0"/>
    </xf>
    <xf numFmtId="0" fontId="18" fillId="0" borderId="0" xfId="2" applyFont="1" applyAlignment="1" applyProtection="1">
      <alignment horizontal="right" vertical="center" wrapText="1"/>
      <protection locked="0"/>
    </xf>
    <xf numFmtId="0" fontId="18" fillId="0" borderId="0" xfId="2" applyFont="1" applyAlignment="1" applyProtection="1">
      <alignment horizontal="center" vertical="center"/>
      <protection locked="0"/>
    </xf>
    <xf numFmtId="14" fontId="19" fillId="0" borderId="7" xfId="2" applyNumberFormat="1" applyFont="1" applyBorder="1" applyAlignment="1" applyProtection="1">
      <alignment horizontal="center" vertical="center"/>
      <protection locked="0"/>
    </xf>
    <xf numFmtId="14" fontId="19" fillId="0" borderId="12" xfId="2" applyNumberFormat="1" applyFont="1" applyBorder="1" applyAlignment="1" applyProtection="1">
      <alignment horizontal="center" vertical="center"/>
      <protection locked="0"/>
    </xf>
    <xf numFmtId="0" fontId="21" fillId="0" borderId="6" xfId="2" applyFont="1" applyBorder="1" applyAlignment="1" applyProtection="1">
      <alignment vertical="center"/>
      <protection locked="0"/>
    </xf>
    <xf numFmtId="0" fontId="21" fillId="0" borderId="0" xfId="2" applyFont="1" applyAlignment="1" applyProtection="1">
      <alignment vertical="center" wrapText="1"/>
      <protection locked="0"/>
    </xf>
    <xf numFmtId="0" fontId="21" fillId="0" borderId="0" xfId="2" applyFont="1" applyAlignment="1" applyProtection="1">
      <alignment horizontal="center" vertical="center"/>
      <protection locked="0"/>
    </xf>
    <xf numFmtId="2" fontId="20" fillId="0" borderId="0" xfId="2" applyNumberFormat="1" applyFont="1" applyAlignment="1" applyProtection="1">
      <alignment vertical="center"/>
      <protection locked="0"/>
    </xf>
    <xf numFmtId="0" fontId="20" fillId="0" borderId="0" xfId="2" applyFont="1" applyAlignment="1" applyProtection="1">
      <alignment vertical="center"/>
      <protection locked="0"/>
    </xf>
    <xf numFmtId="0" fontId="17" fillId="0" borderId="8" xfId="2" applyFont="1" applyBorder="1" applyAlignment="1" applyProtection="1">
      <alignment horizontal="center" vertical="center"/>
      <protection locked="0"/>
    </xf>
    <xf numFmtId="0" fontId="22" fillId="0" borderId="9" xfId="2" applyFont="1" applyBorder="1" applyAlignment="1" applyProtection="1">
      <alignment horizontal="center" vertical="center"/>
      <protection locked="0"/>
    </xf>
    <xf numFmtId="0" fontId="22" fillId="0" borderId="10" xfId="2" applyFont="1" applyBorder="1" applyAlignment="1" applyProtection="1">
      <alignment horizontal="center" vertical="center" wrapText="1"/>
      <protection locked="0"/>
    </xf>
    <xf numFmtId="0" fontId="22" fillId="0" borderId="13" xfId="2" applyFont="1" applyBorder="1" applyAlignment="1" applyProtection="1">
      <alignment horizontal="center" vertical="center"/>
      <protection locked="0"/>
    </xf>
    <xf numFmtId="0" fontId="20" fillId="0" borderId="0" xfId="2" applyFont="1" applyAlignment="1" applyProtection="1">
      <alignment horizontal="center" vertical="center"/>
      <protection locked="0"/>
    </xf>
    <xf numFmtId="0" fontId="14" fillId="0" borderId="11" xfId="2" applyFont="1" applyBorder="1" applyAlignment="1" applyProtection="1">
      <alignment vertical="center"/>
      <protection locked="0"/>
    </xf>
    <xf numFmtId="0" fontId="14" fillId="0" borderId="11" xfId="2" applyFont="1" applyBorder="1" applyAlignment="1" applyProtection="1">
      <alignment vertical="center" wrapText="1"/>
      <protection locked="0"/>
    </xf>
    <xf numFmtId="0" fontId="40" fillId="0" borderId="0" xfId="2" applyFont="1" applyAlignment="1" applyProtection="1">
      <alignment horizontal="center" vertical="center"/>
      <protection locked="0"/>
    </xf>
    <xf numFmtId="0" fontId="0" fillId="0" borderId="14" xfId="0" applyBorder="1" applyAlignment="1" applyProtection="1">
      <alignment horizontal="left" vertical="center" wrapText="1"/>
      <protection locked="0"/>
    </xf>
    <xf numFmtId="2" fontId="14" fillId="0" borderId="0" xfId="2" applyNumberFormat="1" applyFont="1" applyAlignment="1" applyProtection="1">
      <alignment vertical="center" wrapText="1"/>
      <protection locked="0"/>
    </xf>
    <xf numFmtId="0" fontId="0" fillId="2" borderId="21"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0" fillId="2" borderId="14" xfId="0" applyFill="1" applyBorder="1" applyAlignment="1">
      <alignment horizontal="left" vertical="center"/>
    </xf>
    <xf numFmtId="0" fontId="0" fillId="2" borderId="14" xfId="0" applyFill="1" applyBorder="1" applyAlignment="1">
      <alignment vertical="center"/>
    </xf>
    <xf numFmtId="165" fontId="0" fillId="2" borderId="14" xfId="4" applyFont="1" applyFill="1" applyBorder="1" applyAlignment="1" applyProtection="1">
      <alignment horizontal="center" vertical="center"/>
    </xf>
    <xf numFmtId="0" fontId="0" fillId="2" borderId="14" xfId="0" applyFill="1" applyBorder="1" applyAlignment="1">
      <alignment horizontal="center" vertical="center" wrapText="1"/>
    </xf>
    <xf numFmtId="0" fontId="9" fillId="2" borderId="14" xfId="0" applyFont="1" applyFill="1" applyBorder="1" applyAlignment="1">
      <alignment horizontal="center" vertical="center" wrapText="1"/>
    </xf>
    <xf numFmtId="1" fontId="9" fillId="2" borderId="14" xfId="0" applyNumberFormat="1" applyFont="1" applyFill="1" applyBorder="1" applyAlignment="1">
      <alignment horizontal="center" vertical="center"/>
    </xf>
    <xf numFmtId="0" fontId="10" fillId="2" borderId="14" xfId="0" applyFont="1" applyFill="1" applyBorder="1" applyAlignment="1">
      <alignment horizontal="center" vertical="center"/>
    </xf>
    <xf numFmtId="0" fontId="11" fillId="2" borderId="14" xfId="0" applyFont="1" applyFill="1" applyBorder="1" applyAlignment="1">
      <alignment horizontal="center" vertical="center" wrapText="1"/>
    </xf>
    <xf numFmtId="0" fontId="24" fillId="2" borderId="14" xfId="0" applyFont="1" applyFill="1" applyBorder="1" applyAlignment="1">
      <alignment vertical="center"/>
    </xf>
    <xf numFmtId="166" fontId="24" fillId="2" borderId="14" xfId="0" applyNumberFormat="1" applyFont="1" applyFill="1" applyBorder="1" applyAlignment="1">
      <alignment horizontal="center" vertical="center"/>
    </xf>
    <xf numFmtId="0" fontId="24" fillId="2" borderId="14" xfId="0" applyFont="1" applyFill="1" applyBorder="1" applyAlignment="1">
      <alignment horizontal="center" vertical="center"/>
    </xf>
    <xf numFmtId="49" fontId="24" fillId="2" borderId="14" xfId="0" applyNumberFormat="1" applyFont="1" applyFill="1" applyBorder="1" applyAlignment="1">
      <alignment horizontal="center" vertical="center"/>
    </xf>
    <xf numFmtId="1" fontId="0" fillId="2" borderId="14" xfId="0" applyNumberFormat="1" applyFill="1" applyBorder="1" applyAlignment="1">
      <alignment vertical="center"/>
    </xf>
    <xf numFmtId="1" fontId="26" fillId="0" borderId="15" xfId="0" applyNumberFormat="1" applyFont="1" applyBorder="1" applyAlignment="1">
      <alignment horizontal="center" vertical="center"/>
    </xf>
    <xf numFmtId="0" fontId="24" fillId="0" borderId="15" xfId="0" applyFont="1" applyBorder="1" applyAlignment="1">
      <alignment vertical="center"/>
    </xf>
    <xf numFmtId="166" fontId="24" fillId="0" borderId="4" xfId="0" applyNumberFormat="1" applyFont="1" applyBorder="1" applyAlignment="1">
      <alignment horizontal="center" vertical="center"/>
    </xf>
    <xf numFmtId="49" fontId="24" fillId="0" borderId="15" xfId="0" applyNumberFormat="1" applyFont="1" applyBorder="1" applyAlignment="1">
      <alignment horizontal="center" vertical="center"/>
    </xf>
    <xf numFmtId="168" fontId="46" fillId="0" borderId="4" xfId="0" applyNumberFormat="1" applyFont="1" applyBorder="1" applyAlignment="1">
      <alignment horizontal="center" vertical="center"/>
    </xf>
    <xf numFmtId="1" fontId="0" fillId="0" borderId="14" xfId="0" applyNumberFormat="1" applyBorder="1" applyAlignment="1">
      <alignment horizontal="center" vertical="center"/>
    </xf>
    <xf numFmtId="0" fontId="0" fillId="0" borderId="14" xfId="0" applyBorder="1" applyAlignment="1">
      <alignment vertical="center"/>
    </xf>
    <xf numFmtId="165" fontId="0" fillId="0" borderId="18" xfId="4" applyFont="1" applyFill="1" applyBorder="1" applyAlignment="1" applyProtection="1">
      <alignment horizontal="center" vertical="center"/>
    </xf>
    <xf numFmtId="0" fontId="0" fillId="0" borderId="14" xfId="0" applyBorder="1" applyAlignment="1">
      <alignment horizontal="center" vertical="center"/>
    </xf>
    <xf numFmtId="168" fontId="1" fillId="0" borderId="18" xfId="0" applyNumberFormat="1" applyFont="1" applyBorder="1" applyAlignment="1">
      <alignment horizontal="center" vertical="center"/>
    </xf>
    <xf numFmtId="1" fontId="11" fillId="2" borderId="14" xfId="0" applyNumberFormat="1" applyFont="1" applyFill="1" applyBorder="1" applyAlignment="1">
      <alignment horizontal="center" vertical="center"/>
    </xf>
    <xf numFmtId="0" fontId="11" fillId="2" borderId="14" xfId="0" applyFont="1" applyFill="1" applyBorder="1" applyAlignment="1">
      <alignment vertical="center"/>
    </xf>
    <xf numFmtId="165" fontId="11" fillId="2" borderId="14" xfId="4" applyFont="1" applyFill="1" applyBorder="1" applyAlignment="1" applyProtection="1">
      <alignment horizontal="center" vertical="center"/>
    </xf>
    <xf numFmtId="0" fontId="11" fillId="2" borderId="14" xfId="0" applyFont="1" applyFill="1" applyBorder="1" applyAlignment="1">
      <alignment horizontal="center" vertical="center"/>
    </xf>
    <xf numFmtId="168" fontId="28" fillId="2" borderId="14" xfId="0" applyNumberFormat="1" applyFont="1" applyFill="1" applyBorder="1" applyAlignment="1">
      <alignment horizontal="center" vertical="center"/>
    </xf>
    <xf numFmtId="0" fontId="24" fillId="2" borderId="14" xfId="0" applyFont="1" applyFill="1" applyBorder="1" applyAlignment="1">
      <alignment horizontal="center" vertical="center" wrapText="1"/>
    </xf>
    <xf numFmtId="1" fontId="11" fillId="0" borderId="14" xfId="0" applyNumberFormat="1" applyFont="1" applyBorder="1" applyAlignment="1">
      <alignment horizontal="center" vertical="center"/>
    </xf>
    <xf numFmtId="0" fontId="11" fillId="0" borderId="14" xfId="0" applyFont="1" applyBorder="1" applyAlignment="1">
      <alignment horizontal="left" vertical="center"/>
    </xf>
    <xf numFmtId="0" fontId="11" fillId="0" borderId="14" xfId="0" applyFont="1" applyBorder="1" applyAlignment="1">
      <alignment horizontal="center" vertical="center" wrapText="1"/>
    </xf>
    <xf numFmtId="1" fontId="26" fillId="2" borderId="14" xfId="0" applyNumberFormat="1" applyFont="1" applyFill="1" applyBorder="1" applyAlignment="1">
      <alignment horizontal="center" vertical="center"/>
    </xf>
    <xf numFmtId="1" fontId="8" fillId="2" borderId="14" xfId="0" applyNumberFormat="1" applyFont="1" applyFill="1" applyBorder="1" applyAlignment="1">
      <alignment horizontal="center" vertical="center"/>
    </xf>
    <xf numFmtId="0" fontId="11" fillId="2" borderId="14" xfId="0" applyFont="1" applyFill="1" applyBorder="1" applyAlignment="1">
      <alignment horizontal="left" vertical="center"/>
    </xf>
    <xf numFmtId="165" fontId="0" fillId="2" borderId="14" xfId="4" applyFont="1" applyFill="1" applyBorder="1" applyAlignment="1" applyProtection="1">
      <alignment horizontal="center" vertical="center" wrapText="1"/>
    </xf>
    <xf numFmtId="1" fontId="7" fillId="2" borderId="14" xfId="0" applyNumberFormat="1" applyFont="1" applyFill="1" applyBorder="1" applyAlignment="1">
      <alignment horizontal="center" vertical="center"/>
    </xf>
    <xf numFmtId="0" fontId="0" fillId="2" borderId="14" xfId="0" quotePrefix="1" applyFill="1" applyBorder="1" applyAlignment="1">
      <alignment vertical="center"/>
    </xf>
    <xf numFmtId="1" fontId="24" fillId="2" borderId="15" xfId="0" applyNumberFormat="1" applyFont="1" applyFill="1" applyBorder="1" applyAlignment="1">
      <alignment horizontal="center" vertical="center"/>
    </xf>
    <xf numFmtId="0" fontId="24" fillId="2" borderId="15" xfId="0" applyFont="1" applyFill="1" applyBorder="1" applyAlignment="1">
      <alignment vertical="center"/>
    </xf>
    <xf numFmtId="166" fontId="24" fillId="2" borderId="4" xfId="0" applyNumberFormat="1" applyFont="1" applyFill="1" applyBorder="1" applyAlignment="1">
      <alignment horizontal="center" vertical="center"/>
    </xf>
    <xf numFmtId="0" fontId="24" fillId="2" borderId="15" xfId="0" applyFont="1" applyFill="1" applyBorder="1" applyAlignment="1">
      <alignment horizontal="center" vertical="center"/>
    </xf>
    <xf numFmtId="49" fontId="24" fillId="2" borderId="15" xfId="0" applyNumberFormat="1" applyFont="1" applyFill="1" applyBorder="1" applyAlignment="1">
      <alignment horizontal="center" vertical="center"/>
    </xf>
    <xf numFmtId="165" fontId="0" fillId="2" borderId="18" xfId="4" applyFont="1" applyFill="1" applyBorder="1" applyAlignment="1" applyProtection="1">
      <alignment horizontal="center" vertical="center"/>
    </xf>
    <xf numFmtId="0" fontId="9" fillId="2" borderId="15" xfId="0" applyFont="1" applyFill="1" applyBorder="1" applyAlignment="1">
      <alignment vertical="center"/>
    </xf>
    <xf numFmtId="0" fontId="0" fillId="2" borderId="0" xfId="0" applyFill="1" applyAlignment="1">
      <alignment vertical="center"/>
    </xf>
    <xf numFmtId="0" fontId="0" fillId="2" borderId="19" xfId="0" applyFill="1" applyBorder="1" applyAlignment="1">
      <alignment horizontal="center" vertical="center" wrapText="1"/>
    </xf>
    <xf numFmtId="0" fontId="0" fillId="2" borderId="21" xfId="0" applyFill="1" applyBorder="1" applyAlignment="1">
      <alignment horizontal="center" vertical="center"/>
    </xf>
    <xf numFmtId="165" fontId="0" fillId="2" borderId="18" xfId="4" applyFont="1" applyFill="1" applyBorder="1" applyAlignment="1" applyProtection="1">
      <alignment horizontal="center" vertical="center" wrapText="1"/>
    </xf>
    <xf numFmtId="0" fontId="2" fillId="0" borderId="14" xfId="0" applyFont="1" applyBorder="1" applyAlignment="1">
      <alignment vertical="center"/>
    </xf>
    <xf numFmtId="0" fontId="0" fillId="0" borderId="1" xfId="0" applyBorder="1" applyAlignment="1">
      <alignment horizontal="center" vertical="center"/>
    </xf>
    <xf numFmtId="0" fontId="11" fillId="2" borderId="14" xfId="0" applyFont="1" applyFill="1" applyBorder="1" applyAlignment="1">
      <alignment vertical="center" wrapText="1"/>
    </xf>
    <xf numFmtId="168" fontId="31" fillId="2" borderId="14" xfId="0" applyNumberFormat="1" applyFont="1" applyFill="1" applyBorder="1" applyAlignment="1">
      <alignment horizontal="center" vertical="center" shrinkToFit="1"/>
    </xf>
    <xf numFmtId="165" fontId="5" fillId="2" borderId="14" xfId="4" applyFont="1" applyFill="1" applyBorder="1" applyAlignment="1" applyProtection="1">
      <alignment horizontal="center" vertical="center" wrapText="1"/>
    </xf>
    <xf numFmtId="1" fontId="24" fillId="5" borderId="14" xfId="0" applyNumberFormat="1" applyFont="1" applyFill="1" applyBorder="1" applyAlignment="1">
      <alignment horizontal="center" vertical="center"/>
    </xf>
    <xf numFmtId="0" fontId="5" fillId="2" borderId="14" xfId="0" applyFont="1" applyFill="1" applyBorder="1" applyAlignment="1">
      <alignment horizontal="center" vertical="center"/>
    </xf>
    <xf numFmtId="1" fontId="5" fillId="2" borderId="14" xfId="0" applyNumberFormat="1" applyFont="1" applyFill="1" applyBorder="1" applyAlignment="1">
      <alignment horizontal="center" vertical="center"/>
    </xf>
    <xf numFmtId="165" fontId="0" fillId="0" borderId="14" xfId="4" applyFont="1" applyFill="1" applyBorder="1" applyAlignment="1" applyProtection="1">
      <alignment horizontal="center" vertical="center"/>
    </xf>
    <xf numFmtId="168" fontId="1" fillId="0" borderId="14" xfId="0" applyNumberFormat="1" applyFont="1" applyBorder="1" applyAlignment="1">
      <alignment horizontal="center" vertical="center"/>
    </xf>
    <xf numFmtId="1" fontId="24" fillId="0" borderId="14" xfId="0" applyNumberFormat="1" applyFont="1" applyBorder="1" applyAlignment="1">
      <alignment horizontal="center" vertical="center"/>
    </xf>
    <xf numFmtId="0" fontId="24" fillId="0" borderId="14" xfId="0" applyFont="1" applyBorder="1" applyAlignment="1">
      <alignment vertical="center"/>
    </xf>
    <xf numFmtId="166" fontId="24" fillId="0" borderId="14" xfId="0" applyNumberFormat="1" applyFont="1" applyBorder="1" applyAlignment="1">
      <alignment horizontal="center" vertical="center"/>
    </xf>
    <xf numFmtId="0" fontId="24" fillId="0" borderId="14" xfId="0" applyFont="1" applyBorder="1" applyAlignment="1">
      <alignment horizontal="center" vertical="center"/>
    </xf>
    <xf numFmtId="49" fontId="24" fillId="0" borderId="14" xfId="0" applyNumberFormat="1" applyFont="1" applyBorder="1" applyAlignment="1">
      <alignment horizontal="center" vertical="center"/>
    </xf>
    <xf numFmtId="168" fontId="46" fillId="0" borderId="14" xfId="0" applyNumberFormat="1" applyFont="1" applyBorder="1" applyAlignment="1">
      <alignment horizontal="center" vertical="center"/>
    </xf>
    <xf numFmtId="0" fontId="9" fillId="0" borderId="14" xfId="0" applyFont="1" applyBorder="1" applyAlignment="1" applyProtection="1">
      <alignment vertical="center"/>
      <protection locked="0"/>
    </xf>
    <xf numFmtId="0" fontId="24" fillId="0" borderId="14" xfId="0" applyFont="1" applyBorder="1" applyAlignment="1" applyProtection="1">
      <alignment horizontal="center" vertical="center" wrapText="1"/>
      <protection locked="0"/>
    </xf>
    <xf numFmtId="0" fontId="0" fillId="2" borderId="14" xfId="0" applyFill="1" applyBorder="1" applyAlignment="1">
      <alignment vertical="center" wrapText="1"/>
    </xf>
    <xf numFmtId="165" fontId="5" fillId="2" borderId="14" xfId="4" applyFont="1" applyFill="1" applyBorder="1" applyAlignment="1" applyProtection="1">
      <alignment horizontal="center" vertical="center"/>
    </xf>
    <xf numFmtId="0" fontId="5" fillId="2" borderId="14" xfId="0" applyFont="1" applyFill="1" applyBorder="1" applyAlignment="1">
      <alignment horizontal="center" vertical="center" wrapText="1"/>
    </xf>
    <xf numFmtId="168" fontId="1" fillId="2" borderId="14" xfId="0" applyNumberFormat="1" applyFont="1" applyFill="1" applyBorder="1" applyAlignment="1">
      <alignment horizontal="center" vertical="center" wrapText="1"/>
    </xf>
    <xf numFmtId="1" fontId="6" fillId="2" borderId="14" xfId="0" applyNumberFormat="1" applyFont="1" applyFill="1" applyBorder="1" applyAlignment="1">
      <alignment horizontal="center" vertical="center"/>
    </xf>
    <xf numFmtId="1" fontId="24" fillId="2" borderId="14" xfId="0" applyNumberFormat="1" applyFont="1" applyFill="1" applyBorder="1" applyAlignment="1">
      <alignment horizontal="left" vertical="center"/>
    </xf>
    <xf numFmtId="0" fontId="24" fillId="2" borderId="14" xfId="0" applyFont="1" applyFill="1" applyBorder="1" applyAlignment="1">
      <alignment horizontal="left" vertical="center"/>
    </xf>
    <xf numFmtId="0" fontId="25" fillId="2" borderId="14" xfId="0" applyFont="1" applyFill="1" applyBorder="1" applyAlignment="1">
      <alignment horizontal="left" vertical="center" wrapText="1"/>
    </xf>
    <xf numFmtId="0" fontId="25" fillId="2" borderId="14" xfId="0" applyFont="1" applyFill="1" applyBorder="1" applyAlignment="1">
      <alignment horizontal="center" vertical="center" wrapText="1"/>
    </xf>
    <xf numFmtId="168" fontId="47" fillId="2" borderId="14" xfId="0" applyNumberFormat="1" applyFont="1" applyFill="1" applyBorder="1" applyAlignment="1">
      <alignment horizontal="center" vertical="center" shrinkToFit="1"/>
    </xf>
    <xf numFmtId="0" fontId="11" fillId="2" borderId="14" xfId="0" applyFont="1" applyFill="1" applyBorder="1" applyAlignment="1">
      <alignment horizontal="left" vertical="center" wrapText="1"/>
    </xf>
    <xf numFmtId="0" fontId="27" fillId="2" borderId="14" xfId="0" applyFont="1" applyFill="1" applyBorder="1" applyAlignment="1">
      <alignment vertical="center"/>
    </xf>
    <xf numFmtId="0" fontId="9" fillId="0" borderId="14" xfId="0" applyFont="1" applyBorder="1" applyAlignment="1">
      <alignment horizontal="center" vertical="center"/>
    </xf>
    <xf numFmtId="1" fontId="11" fillId="9" borderId="16" xfId="0" applyNumberFormat="1" applyFont="1" applyFill="1" applyBorder="1" applyAlignment="1" applyProtection="1">
      <alignment horizontal="center" vertical="center"/>
      <protection locked="0"/>
    </xf>
    <xf numFmtId="0" fontId="54" fillId="9" borderId="22" xfId="0" applyFont="1" applyFill="1" applyBorder="1" applyAlignment="1" applyProtection="1">
      <alignment vertical="center"/>
      <protection locked="0"/>
    </xf>
    <xf numFmtId="0" fontId="11" fillId="9" borderId="22" xfId="0" applyFont="1" applyFill="1" applyBorder="1" applyAlignment="1" applyProtection="1">
      <alignment horizontal="center" vertical="center"/>
      <protection locked="0"/>
    </xf>
    <xf numFmtId="167" fontId="2" fillId="9" borderId="22" xfId="0" applyNumberFormat="1" applyFont="1" applyFill="1" applyBorder="1" applyAlignment="1" applyProtection="1">
      <alignment horizontal="center" vertical="center" shrinkToFit="1"/>
      <protection locked="0"/>
    </xf>
    <xf numFmtId="164" fontId="0" fillId="9" borderId="22" xfId="0" applyNumberFormat="1" applyFill="1" applyBorder="1" applyAlignment="1" applyProtection="1">
      <alignment horizontal="center" vertical="center"/>
      <protection locked="0"/>
    </xf>
    <xf numFmtId="164" fontId="0" fillId="9" borderId="22" xfId="0" applyNumberFormat="1" applyFill="1" applyBorder="1" applyAlignment="1" applyProtection="1">
      <alignment horizontal="right" vertical="center"/>
      <protection locked="0"/>
    </xf>
    <xf numFmtId="9" fontId="11" fillId="9" borderId="22" xfId="6" applyFont="1" applyFill="1" applyBorder="1" applyAlignment="1" applyProtection="1">
      <alignment horizontal="center" vertical="center"/>
      <protection locked="0"/>
    </xf>
    <xf numFmtId="9" fontId="11" fillId="9" borderId="23" xfId="6" applyFont="1" applyFill="1" applyBorder="1" applyAlignment="1" applyProtection="1">
      <alignment horizontal="center" vertical="center"/>
      <protection locked="0"/>
    </xf>
    <xf numFmtId="0" fontId="28" fillId="2"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0" borderId="20" xfId="0" applyFont="1" applyBorder="1" applyAlignment="1">
      <alignment horizontal="center" vertical="center"/>
    </xf>
    <xf numFmtId="0" fontId="0" fillId="0" borderId="0" xfId="0" applyAlignment="1">
      <alignment horizontal="center"/>
    </xf>
    <xf numFmtId="0" fontId="38" fillId="6" borderId="14" xfId="2" applyFont="1" applyFill="1" applyBorder="1" applyAlignment="1" applyProtection="1">
      <alignment vertical="center"/>
      <protection locked="0"/>
    </xf>
    <xf numFmtId="3" fontId="27" fillId="6" borderId="14" xfId="2" applyNumberFormat="1" applyFont="1" applyFill="1" applyBorder="1" applyAlignment="1" applyProtection="1">
      <alignment horizontal="center" vertical="center"/>
      <protection locked="0"/>
    </xf>
    <xf numFmtId="0" fontId="27" fillId="6" borderId="14" xfId="2" applyFont="1" applyFill="1" applyBorder="1" applyAlignment="1" applyProtection="1">
      <alignment horizontal="center" vertical="center"/>
      <protection locked="0"/>
    </xf>
    <xf numFmtId="168" fontId="0" fillId="11" borderId="23" xfId="6" applyNumberFormat="1" applyFont="1" applyFill="1" applyBorder="1" applyAlignment="1" applyProtection="1">
      <alignment horizontal="center" vertical="center"/>
      <protection locked="0"/>
    </xf>
    <xf numFmtId="167" fontId="38" fillId="11" borderId="14" xfId="0" applyNumberFormat="1" applyFont="1" applyFill="1" applyBorder="1" applyAlignment="1" applyProtection="1">
      <alignment horizontal="center"/>
      <protection locked="0"/>
    </xf>
    <xf numFmtId="167" fontId="38" fillId="11" borderId="18" xfId="0" applyNumberFormat="1" applyFont="1" applyFill="1" applyBorder="1" applyAlignment="1" applyProtection="1">
      <alignment horizontal="center"/>
      <protection locked="0"/>
    </xf>
    <xf numFmtId="168" fontId="22" fillId="0" borderId="13" xfId="2" applyNumberFormat="1" applyFont="1" applyBorder="1" applyAlignment="1">
      <alignment horizontal="center" vertical="center"/>
    </xf>
    <xf numFmtId="168" fontId="14" fillId="0" borderId="0" xfId="2" applyNumberFormat="1" applyFont="1" applyAlignment="1">
      <alignment horizontal="center" vertical="center"/>
    </xf>
    <xf numFmtId="168" fontId="13" fillId="7" borderId="14" xfId="0" applyNumberFormat="1" applyFont="1" applyFill="1" applyBorder="1" applyAlignment="1" applyProtection="1">
      <alignment horizontal="center" vertical="center" wrapText="1"/>
      <protection locked="0"/>
    </xf>
    <xf numFmtId="168" fontId="24" fillId="0" borderId="22" xfId="0" applyNumberFormat="1" applyFont="1" applyBorder="1" applyAlignment="1">
      <alignment horizontal="center" vertical="center"/>
    </xf>
    <xf numFmtId="168" fontId="24" fillId="0" borderId="0" xfId="0" applyNumberFormat="1" applyFont="1" applyAlignment="1">
      <alignment horizontal="center" vertical="center"/>
    </xf>
    <xf numFmtId="168" fontId="0" fillId="0" borderId="0" xfId="0" applyNumberFormat="1" applyAlignment="1" applyProtection="1">
      <alignment horizontal="center" vertical="center"/>
      <protection locked="0"/>
    </xf>
    <xf numFmtId="168" fontId="0" fillId="2" borderId="14" xfId="0" applyNumberFormat="1" applyFill="1" applyBorder="1" applyAlignment="1" applyProtection="1">
      <alignment horizontal="center" vertical="center"/>
      <protection locked="0"/>
    </xf>
    <xf numFmtId="3" fontId="11" fillId="15" borderId="14" xfId="0" applyNumberFormat="1" applyFont="1" applyFill="1" applyBorder="1" applyAlignment="1" applyProtection="1">
      <alignment horizontal="center" vertical="center"/>
      <protection locked="0"/>
    </xf>
    <xf numFmtId="3" fontId="25" fillId="15" borderId="14" xfId="0" applyNumberFormat="1" applyFont="1" applyFill="1" applyBorder="1" applyAlignment="1" applyProtection="1">
      <alignment horizontal="center" vertical="center"/>
      <protection locked="0"/>
    </xf>
    <xf numFmtId="3" fontId="11" fillId="15" borderId="14" xfId="0" applyNumberFormat="1" applyFont="1" applyFill="1" applyBorder="1" applyAlignment="1" applyProtection="1">
      <alignment horizontal="center" vertical="center" wrapText="1"/>
      <protection locked="0"/>
    </xf>
    <xf numFmtId="3" fontId="11" fillId="15" borderId="14" xfId="2" applyNumberFormat="1" applyFont="1" applyFill="1" applyBorder="1" applyAlignment="1" applyProtection="1">
      <alignment horizontal="center" vertical="center"/>
      <protection locked="0"/>
    </xf>
    <xf numFmtId="3" fontId="25" fillId="15" borderId="15" xfId="0" applyNumberFormat="1" applyFont="1" applyFill="1" applyBorder="1" applyAlignment="1" applyProtection="1">
      <alignment horizontal="center" vertical="center"/>
      <protection locked="0"/>
    </xf>
    <xf numFmtId="3" fontId="28" fillId="2" borderId="14" xfId="0" applyNumberFormat="1" applyFont="1" applyFill="1" applyBorder="1" applyAlignment="1">
      <alignment horizontal="center" vertical="center"/>
    </xf>
    <xf numFmtId="168" fontId="20" fillId="0" borderId="0" xfId="2" applyNumberFormat="1" applyFont="1" applyAlignment="1">
      <alignment horizontal="center" vertical="center"/>
    </xf>
    <xf numFmtId="168" fontId="28" fillId="14" borderId="22" xfId="2" applyNumberFormat="1" applyFont="1" applyFill="1" applyBorder="1" applyAlignment="1">
      <alignment horizontal="center" vertical="center"/>
    </xf>
    <xf numFmtId="165" fontId="5" fillId="9" borderId="14" xfId="4" applyFont="1" applyFill="1" applyBorder="1" applyAlignment="1" applyProtection="1">
      <alignment horizontal="center" vertical="center"/>
      <protection locked="0"/>
    </xf>
    <xf numFmtId="0" fontId="0" fillId="9" borderId="14" xfId="0"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protection locked="0"/>
    </xf>
    <xf numFmtId="1" fontId="11" fillId="9" borderId="14" xfId="0" applyNumberFormat="1" applyFont="1" applyFill="1" applyBorder="1" applyAlignment="1" applyProtection="1">
      <alignment horizontal="center" vertical="center"/>
      <protection locked="0"/>
    </xf>
    <xf numFmtId="168" fontId="31" fillId="9" borderId="14" xfId="0" applyNumberFormat="1" applyFont="1" applyFill="1" applyBorder="1" applyAlignment="1" applyProtection="1">
      <alignment horizontal="center" vertical="center" shrinkToFit="1"/>
      <protection locked="0"/>
    </xf>
    <xf numFmtId="167" fontId="2" fillId="9" borderId="14" xfId="0" applyNumberFormat="1" applyFont="1" applyFill="1" applyBorder="1" applyAlignment="1" applyProtection="1">
      <alignment horizontal="center" vertical="center" shrinkToFit="1"/>
      <protection locked="0"/>
    </xf>
    <xf numFmtId="164" fontId="0" fillId="9" borderId="14" xfId="0" applyNumberFormat="1" applyFill="1" applyBorder="1" applyAlignment="1" applyProtection="1">
      <alignment horizontal="center" vertical="center"/>
      <protection locked="0"/>
    </xf>
    <xf numFmtId="164" fontId="0" fillId="9" borderId="14" xfId="0" applyNumberFormat="1" applyFill="1" applyBorder="1" applyAlignment="1" applyProtection="1">
      <alignment horizontal="right" vertical="center"/>
      <protection locked="0"/>
    </xf>
    <xf numFmtId="9" fontId="11" fillId="9" borderId="14" xfId="6" applyFont="1" applyFill="1" applyBorder="1" applyAlignment="1" applyProtection="1">
      <alignment horizontal="center" vertical="center"/>
      <protection locked="0"/>
    </xf>
    <xf numFmtId="1" fontId="0" fillId="9" borderId="14" xfId="0" applyNumberFormat="1" applyFill="1" applyBorder="1" applyAlignment="1" applyProtection="1">
      <alignment horizontal="center" vertical="center"/>
      <protection locked="0"/>
    </xf>
    <xf numFmtId="0" fontId="54" fillId="9" borderId="14" xfId="0" applyFont="1" applyFill="1" applyBorder="1" applyAlignment="1" applyProtection="1">
      <alignment vertical="center"/>
      <protection locked="0"/>
    </xf>
    <xf numFmtId="0" fontId="5" fillId="2" borderId="14" xfId="4" applyNumberFormat="1" applyFont="1" applyFill="1" applyBorder="1" applyAlignment="1" applyProtection="1">
      <alignment horizontal="center" vertical="center" wrapText="1"/>
    </xf>
    <xf numFmtId="0" fontId="5" fillId="2" borderId="14" xfId="4" applyNumberFormat="1" applyFont="1" applyFill="1" applyBorder="1" applyAlignment="1" applyProtection="1">
      <alignment horizontal="center" vertical="center"/>
      <protection locked="0"/>
    </xf>
    <xf numFmtId="49" fontId="5" fillId="2" borderId="14" xfId="4" applyNumberFormat="1" applyFont="1" applyFill="1" applyBorder="1" applyAlignment="1" applyProtection="1">
      <alignment horizontal="center" vertical="center"/>
    </xf>
    <xf numFmtId="49" fontId="5" fillId="2" borderId="14" xfId="4" applyNumberFormat="1" applyFont="1" applyFill="1" applyBorder="1" applyAlignment="1" applyProtection="1">
      <alignment horizontal="center" vertical="center" wrapText="1"/>
    </xf>
    <xf numFmtId="49" fontId="5" fillId="2" borderId="14" xfId="4" applyNumberFormat="1" applyFont="1" applyFill="1" applyBorder="1" applyAlignment="1" applyProtection="1">
      <alignment horizontal="center" vertical="center"/>
      <protection locked="0"/>
    </xf>
    <xf numFmtId="49" fontId="11" fillId="2" borderId="14" xfId="4" applyNumberFormat="1" applyFont="1" applyFill="1" applyBorder="1" applyAlignment="1" applyProtection="1">
      <alignment horizontal="center" vertical="center"/>
    </xf>
    <xf numFmtId="0" fontId="0" fillId="2" borderId="14" xfId="4" applyNumberFormat="1" applyFont="1" applyFill="1" applyBorder="1" applyAlignment="1" applyProtection="1">
      <alignment horizontal="center" vertical="center"/>
    </xf>
    <xf numFmtId="0" fontId="5" fillId="9" borderId="14" xfId="4" applyNumberFormat="1" applyFont="1" applyFill="1" applyBorder="1" applyAlignment="1" applyProtection="1">
      <alignment horizontal="center" vertical="center"/>
      <protection locked="0"/>
    </xf>
    <xf numFmtId="168" fontId="1" fillId="2" borderId="18" xfId="0" applyNumberFormat="1" applyFont="1" applyFill="1" applyBorder="1" applyAlignment="1">
      <alignment horizontal="center" vertical="center"/>
    </xf>
    <xf numFmtId="168" fontId="46" fillId="2" borderId="4" xfId="0" applyNumberFormat="1" applyFont="1" applyFill="1" applyBorder="1" applyAlignment="1">
      <alignment horizontal="center" vertical="center"/>
    </xf>
    <xf numFmtId="168" fontId="28" fillId="2" borderId="18" xfId="0" applyNumberFormat="1" applyFont="1" applyFill="1" applyBorder="1" applyAlignment="1">
      <alignment horizontal="center" vertical="center"/>
    </xf>
    <xf numFmtId="1" fontId="11" fillId="2" borderId="20" xfId="0" applyNumberFormat="1" applyFont="1" applyFill="1" applyBorder="1" applyAlignment="1" applyProtection="1">
      <alignment horizontal="center" vertical="center"/>
      <protection locked="0"/>
    </xf>
    <xf numFmtId="0" fontId="27" fillId="2" borderId="2" xfId="0" applyFont="1" applyFill="1" applyBorder="1" applyAlignment="1" applyProtection="1">
      <alignment vertical="center"/>
      <protection locked="0"/>
    </xf>
    <xf numFmtId="165" fontId="5" fillId="2" borderId="20" xfId="4" applyFont="1" applyFill="1" applyBorder="1" applyAlignment="1" applyProtection="1">
      <alignment horizontal="center" vertical="center"/>
      <protection locked="0"/>
    </xf>
    <xf numFmtId="0" fontId="0" fillId="2" borderId="20" xfId="0" applyFill="1" applyBorder="1" applyAlignment="1" applyProtection="1">
      <alignment horizontal="center" vertical="center" wrapText="1"/>
      <protection locked="0"/>
    </xf>
    <xf numFmtId="0" fontId="11" fillId="2" borderId="20" xfId="0" applyFont="1" applyFill="1" applyBorder="1" applyAlignment="1" applyProtection="1">
      <alignment horizontal="center" vertical="center"/>
      <protection locked="0"/>
    </xf>
    <xf numFmtId="3" fontId="25" fillId="15" borderId="17" xfId="0" applyNumberFormat="1" applyFont="1" applyFill="1" applyBorder="1" applyAlignment="1" applyProtection="1">
      <alignment horizontal="center" vertical="center"/>
      <protection locked="0"/>
    </xf>
    <xf numFmtId="168" fontId="31" fillId="2" borderId="20" xfId="0" applyNumberFormat="1" applyFont="1" applyFill="1" applyBorder="1" applyAlignment="1" applyProtection="1">
      <alignment horizontal="center" vertical="center" shrinkToFit="1"/>
      <protection locked="0"/>
    </xf>
    <xf numFmtId="167" fontId="0" fillId="10" borderId="20" xfId="0" applyNumberFormat="1" applyFill="1" applyBorder="1" applyAlignment="1" applyProtection="1">
      <alignment horizontal="center" vertical="center"/>
      <protection locked="0"/>
    </xf>
    <xf numFmtId="164" fontId="0" fillId="2" borderId="20" xfId="0" applyNumberFormat="1" applyFill="1" applyBorder="1" applyAlignment="1" applyProtection="1">
      <alignment horizontal="center" vertical="center"/>
      <protection locked="0"/>
    </xf>
    <xf numFmtId="164" fontId="0" fillId="2" borderId="20" xfId="0" applyNumberFormat="1" applyFill="1" applyBorder="1" applyAlignment="1" applyProtection="1">
      <alignment horizontal="right" vertical="center"/>
      <protection locked="0"/>
    </xf>
    <xf numFmtId="9" fontId="0" fillId="10" borderId="20" xfId="6" applyFont="1" applyFill="1" applyBorder="1" applyAlignment="1" applyProtection="1">
      <alignment horizontal="center" vertical="center"/>
      <protection locked="0"/>
    </xf>
    <xf numFmtId="168" fontId="0" fillId="11" borderId="3" xfId="6" applyNumberFormat="1" applyFont="1" applyFill="1" applyBorder="1" applyAlignment="1" applyProtection="1">
      <alignment horizontal="center" vertical="center"/>
      <protection locked="0"/>
    </xf>
    <xf numFmtId="1" fontId="0" fillId="10" borderId="3" xfId="0" applyNumberFormat="1" applyFill="1" applyBorder="1" applyAlignment="1" applyProtection="1">
      <alignment horizontal="center" vertical="center"/>
      <protection locked="0"/>
    </xf>
    <xf numFmtId="3" fontId="11" fillId="9" borderId="14" xfId="0" applyNumberFormat="1" applyFont="1" applyFill="1" applyBorder="1" applyAlignment="1" applyProtection="1">
      <alignment horizontal="center" vertical="center"/>
      <protection locked="0"/>
    </xf>
    <xf numFmtId="0" fontId="59" fillId="0" borderId="14" xfId="0" applyFont="1" applyBorder="1" applyAlignment="1" applyProtection="1">
      <alignment horizontal="center" vertical="center"/>
      <protection locked="0"/>
    </xf>
    <xf numFmtId="3" fontId="11" fillId="15" borderId="14" xfId="0" applyNumberFormat="1" applyFont="1" applyFill="1" applyBorder="1" applyAlignment="1" applyProtection="1">
      <alignment horizontal="center"/>
      <protection locked="0"/>
    </xf>
    <xf numFmtId="3" fontId="11" fillId="9" borderId="22" xfId="0" applyNumberFormat="1" applyFont="1" applyFill="1" applyBorder="1" applyAlignment="1" applyProtection="1">
      <alignment horizontal="center" vertical="center"/>
      <protection locked="0"/>
    </xf>
    <xf numFmtId="3" fontId="25" fillId="15" borderId="15" xfId="0" applyNumberFormat="1" applyFont="1" applyFill="1" applyBorder="1" applyAlignment="1" applyProtection="1">
      <alignment horizontal="center" vertical="center" wrapText="1"/>
      <protection locked="0"/>
    </xf>
    <xf numFmtId="3" fontId="25" fillId="15" borderId="17" xfId="0" applyNumberFormat="1" applyFont="1" applyFill="1" applyBorder="1" applyAlignment="1" applyProtection="1">
      <alignment horizontal="center" vertical="center" wrapText="1"/>
      <protection locked="0"/>
    </xf>
    <xf numFmtId="9" fontId="11" fillId="10" borderId="20" xfId="6" applyFont="1" applyFill="1" applyBorder="1" applyAlignment="1" applyProtection="1">
      <alignment horizontal="center" vertical="center"/>
      <protection locked="0"/>
    </xf>
    <xf numFmtId="168" fontId="60" fillId="0" borderId="0" xfId="2" applyNumberFormat="1" applyFont="1" applyAlignment="1">
      <alignment horizontal="center" vertical="center"/>
    </xf>
    <xf numFmtId="168" fontId="61" fillId="0" borderId="0" xfId="2" applyNumberFormat="1" applyFont="1" applyAlignment="1">
      <alignment horizontal="center" vertical="center"/>
    </xf>
    <xf numFmtId="168" fontId="46" fillId="0" borderId="22" xfId="0" applyNumberFormat="1" applyFont="1" applyBorder="1" applyAlignment="1">
      <alignment horizontal="center" vertical="center"/>
    </xf>
    <xf numFmtId="168" fontId="46" fillId="0" borderId="0" xfId="0" applyNumberFormat="1" applyFont="1" applyAlignment="1">
      <alignment horizontal="center" vertical="center"/>
    </xf>
    <xf numFmtId="168" fontId="1" fillId="0" borderId="0" xfId="0" applyNumberFormat="1" applyFont="1" applyAlignment="1" applyProtection="1">
      <alignment horizontal="center" vertical="center"/>
      <protection locked="0"/>
    </xf>
    <xf numFmtId="168" fontId="31" fillId="9" borderId="22" xfId="0" applyNumberFormat="1" applyFont="1" applyFill="1" applyBorder="1" applyAlignment="1" applyProtection="1">
      <alignment horizontal="center" vertical="center" shrinkToFit="1"/>
      <protection locked="0"/>
    </xf>
    <xf numFmtId="168" fontId="28" fillId="2" borderId="18" xfId="0" applyNumberFormat="1" applyFont="1" applyFill="1" applyBorder="1" applyAlignment="1" applyProtection="1">
      <alignment horizontal="center" vertical="center"/>
      <protection locked="0"/>
    </xf>
    <xf numFmtId="0" fontId="5" fillId="0" borderId="19" xfId="0" applyFont="1" applyBorder="1" applyAlignment="1" applyProtection="1">
      <alignment horizontal="center" vertical="center" wrapText="1"/>
      <protection locked="0"/>
    </xf>
    <xf numFmtId="0" fontId="11" fillId="0" borderId="14" xfId="0" applyFont="1" applyBorder="1" applyAlignment="1" applyProtection="1">
      <alignment vertical="center"/>
      <protection locked="0"/>
    </xf>
    <xf numFmtId="9" fontId="13" fillId="3" borderId="18" xfId="6" applyFont="1" applyFill="1" applyBorder="1" applyAlignment="1" applyProtection="1">
      <alignment horizontal="center" vertical="center" wrapText="1"/>
      <protection locked="0"/>
    </xf>
    <xf numFmtId="0" fontId="13" fillId="3" borderId="18" xfId="0" applyFont="1" applyFill="1" applyBorder="1" applyAlignment="1" applyProtection="1">
      <alignment horizontal="center" vertical="center" wrapText="1"/>
      <protection locked="0"/>
    </xf>
    <xf numFmtId="0" fontId="24" fillId="2" borderId="19" xfId="0" applyFont="1" applyFill="1" applyBorder="1" applyAlignment="1">
      <alignment horizontal="center" vertical="center"/>
    </xf>
    <xf numFmtId="1" fontId="0" fillId="2" borderId="15" xfId="0" applyNumberFormat="1" applyFill="1" applyBorder="1" applyAlignment="1">
      <alignment horizontal="center" vertical="center"/>
    </xf>
    <xf numFmtId="0" fontId="2" fillId="2" borderId="15" xfId="0" applyFont="1" applyFill="1" applyBorder="1" applyAlignment="1">
      <alignment vertical="center"/>
    </xf>
    <xf numFmtId="165" fontId="0" fillId="2" borderId="4" xfId="4" applyFont="1" applyFill="1" applyBorder="1" applyAlignment="1" applyProtection="1">
      <alignment horizontal="center" vertical="center"/>
    </xf>
    <xf numFmtId="166" fontId="24" fillId="0" borderId="18" xfId="0" applyNumberFormat="1"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0" fillId="2" borderId="19" xfId="0" applyFill="1" applyBorder="1" applyAlignment="1">
      <alignment horizontal="center" vertical="center"/>
    </xf>
    <xf numFmtId="0" fontId="0" fillId="2" borderId="15" xfId="0" applyFill="1" applyBorder="1" applyAlignment="1">
      <alignment horizontal="center" vertical="center"/>
    </xf>
    <xf numFmtId="168" fontId="1" fillId="2" borderId="4" xfId="0" applyNumberFormat="1" applyFont="1" applyFill="1" applyBorder="1" applyAlignment="1">
      <alignment horizontal="center" vertical="center"/>
    </xf>
    <xf numFmtId="168" fontId="46" fillId="0" borderId="18" xfId="0" applyNumberFormat="1" applyFont="1" applyBorder="1" applyAlignment="1">
      <alignment horizontal="center" vertical="center"/>
    </xf>
    <xf numFmtId="0" fontId="2" fillId="0" borderId="15" xfId="0" applyFont="1" applyBorder="1" applyAlignment="1">
      <alignment vertical="center"/>
    </xf>
    <xf numFmtId="0" fontId="9" fillId="0" borderId="14" xfId="0" applyFont="1" applyBorder="1" applyAlignment="1">
      <alignment vertical="center"/>
    </xf>
    <xf numFmtId="0" fontId="0" fillId="0" borderId="15" xfId="0" applyBorder="1" applyAlignment="1">
      <alignment vertical="center"/>
    </xf>
    <xf numFmtId="165" fontId="0" fillId="0" borderId="4" xfId="4" applyFont="1" applyFill="1" applyBorder="1" applyAlignment="1" applyProtection="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168" fontId="1" fillId="0" borderId="4" xfId="0" applyNumberFormat="1" applyFont="1" applyBorder="1" applyAlignment="1">
      <alignment horizontal="center" vertical="center"/>
    </xf>
    <xf numFmtId="0" fontId="24" fillId="2" borderId="0" xfId="0" applyFont="1" applyFill="1" applyAlignment="1">
      <alignment vertical="center"/>
    </xf>
    <xf numFmtId="0" fontId="2" fillId="2" borderId="15" xfId="0" applyFont="1" applyFill="1" applyBorder="1" applyAlignment="1">
      <alignment horizontal="left" vertical="center"/>
    </xf>
    <xf numFmtId="0" fontId="0" fillId="2" borderId="15" xfId="0" applyFill="1" applyBorder="1" applyAlignment="1">
      <alignment horizontal="left" vertical="center"/>
    </xf>
    <xf numFmtId="166" fontId="24" fillId="2" borderId="18" xfId="0" applyNumberFormat="1" applyFont="1" applyFill="1" applyBorder="1" applyAlignment="1">
      <alignment horizontal="center" vertical="center"/>
    </xf>
    <xf numFmtId="0" fontId="0" fillId="2" borderId="15" xfId="0" applyFill="1" applyBorder="1" applyAlignment="1">
      <alignment horizontal="center" vertical="center" wrapText="1"/>
    </xf>
    <xf numFmtId="49" fontId="24" fillId="2" borderId="21" xfId="0" applyNumberFormat="1" applyFont="1" applyFill="1" applyBorder="1" applyAlignment="1">
      <alignment horizontal="center" vertical="center"/>
    </xf>
    <xf numFmtId="168" fontId="46" fillId="2" borderId="18" xfId="0" applyNumberFormat="1" applyFont="1" applyFill="1" applyBorder="1" applyAlignment="1">
      <alignment horizontal="center" vertical="center"/>
    </xf>
    <xf numFmtId="165" fontId="11" fillId="0" borderId="14" xfId="4" applyFont="1" applyFill="1" applyBorder="1" applyAlignment="1" applyProtection="1">
      <alignment horizontal="center" vertical="center"/>
    </xf>
    <xf numFmtId="0" fontId="11" fillId="2" borderId="19" xfId="0" applyFont="1" applyFill="1" applyBorder="1" applyAlignment="1">
      <alignment horizontal="center" vertical="center"/>
    </xf>
    <xf numFmtId="1" fontId="0" fillId="0" borderId="15" xfId="0" applyNumberFormat="1" applyBorder="1" applyAlignment="1" applyProtection="1">
      <alignment horizontal="center" vertical="center"/>
      <protection locked="0"/>
    </xf>
    <xf numFmtId="0" fontId="11" fillId="0" borderId="15" xfId="0" applyFont="1" applyBorder="1" applyAlignment="1">
      <alignment horizontal="left" vertical="top" wrapText="1"/>
    </xf>
    <xf numFmtId="0" fontId="11" fillId="2" borderId="0" xfId="0" applyFont="1" applyFill="1" applyAlignment="1" applyProtection="1">
      <alignment horizontal="left" vertical="center" wrapText="1"/>
      <protection locked="0"/>
    </xf>
    <xf numFmtId="0" fontId="24" fillId="0" borderId="14" xfId="0" applyFont="1" applyBorder="1" applyAlignment="1">
      <alignment horizontal="left" vertical="center" wrapText="1"/>
    </xf>
    <xf numFmtId="0" fontId="9" fillId="2" borderId="0" xfId="0" applyFont="1" applyFill="1" applyAlignment="1">
      <alignment vertical="center"/>
    </xf>
    <xf numFmtId="165" fontId="5" fillId="0" borderId="15" xfId="4" applyFont="1" applyFill="1" applyBorder="1" applyAlignment="1" applyProtection="1">
      <alignment horizontal="center" vertical="center"/>
      <protection locked="0"/>
    </xf>
    <xf numFmtId="0" fontId="24" fillId="0" borderId="14" xfId="0" applyFont="1" applyBorder="1" applyAlignment="1">
      <alignment horizontal="center" vertical="center" wrapText="1"/>
    </xf>
    <xf numFmtId="0" fontId="11" fillId="0" borderId="15" xfId="0" applyFont="1" applyBorder="1" applyAlignment="1">
      <alignment horizontal="center" vertical="top" wrapText="1"/>
    </xf>
    <xf numFmtId="0" fontId="28" fillId="2" borderId="0" xfId="0" applyFont="1" applyFill="1" applyAlignment="1">
      <alignment horizontal="center" vertical="center" wrapText="1"/>
    </xf>
    <xf numFmtId="49" fontId="24" fillId="0" borderId="14" xfId="0" applyNumberFormat="1" applyFont="1" applyBorder="1" applyAlignment="1">
      <alignment horizontal="center" vertical="center" wrapText="1"/>
    </xf>
    <xf numFmtId="1" fontId="49" fillId="0" borderId="15" xfId="0" applyNumberFormat="1" applyFont="1" applyBorder="1" applyAlignment="1">
      <alignment horizontal="center"/>
    </xf>
    <xf numFmtId="1" fontId="0" fillId="2" borderId="15" xfId="0" applyNumberFormat="1" applyFill="1" applyBorder="1" applyAlignment="1">
      <alignment horizontal="center"/>
    </xf>
    <xf numFmtId="1" fontId="13" fillId="2" borderId="15" xfId="0" applyNumberFormat="1" applyFont="1" applyFill="1" applyBorder="1" applyAlignment="1" applyProtection="1">
      <alignment horizontal="center" vertical="center"/>
      <protection locked="0"/>
    </xf>
    <xf numFmtId="1" fontId="49" fillId="0" borderId="15" xfId="0" applyNumberFormat="1" applyFont="1" applyBorder="1"/>
    <xf numFmtId="0" fontId="11" fillId="2" borderId="15" xfId="0" applyFont="1"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0" borderId="0" xfId="0" applyAlignment="1">
      <alignment horizontal="left"/>
    </xf>
    <xf numFmtId="0" fontId="11" fillId="0" borderId="15" xfId="2" applyFont="1"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5" xfId="0" applyFill="1" applyBorder="1" applyAlignment="1">
      <alignment horizontal="center"/>
    </xf>
    <xf numFmtId="0" fontId="28" fillId="2" borderId="15" xfId="0" applyFont="1" applyFill="1" applyBorder="1" applyAlignment="1">
      <alignment horizontal="center" vertical="center" wrapText="1"/>
    </xf>
    <xf numFmtId="0" fontId="13" fillId="2" borderId="15" xfId="0" applyFont="1" applyFill="1" applyBorder="1" applyAlignment="1">
      <alignment horizontal="center" vertical="center" wrapText="1"/>
    </xf>
    <xf numFmtId="1" fontId="24" fillId="0" borderId="20" xfId="0" applyNumberFormat="1" applyFont="1" applyBorder="1" applyAlignment="1">
      <alignment horizontal="center" vertical="center"/>
    </xf>
    <xf numFmtId="1" fontId="11" fillId="0" borderId="15" xfId="0" applyNumberFormat="1" applyFont="1" applyBorder="1" applyAlignment="1" applyProtection="1">
      <alignment horizontal="center" vertical="center"/>
      <protection locked="0"/>
    </xf>
    <xf numFmtId="1" fontId="0" fillId="2" borderId="20" xfId="0" applyNumberFormat="1" applyFill="1" applyBorder="1" applyAlignment="1">
      <alignment horizontal="center"/>
    </xf>
    <xf numFmtId="0" fontId="24" fillId="0" borderId="20" xfId="0" applyFont="1" applyBorder="1" applyAlignment="1">
      <alignment vertical="center" wrapText="1"/>
    </xf>
    <xf numFmtId="0" fontId="11" fillId="0" borderId="15" xfId="0" applyFont="1" applyBorder="1" applyAlignment="1" applyProtection="1">
      <alignment vertical="center"/>
      <protection locked="0"/>
    </xf>
    <xf numFmtId="0" fontId="11" fillId="0" borderId="20" xfId="0" applyFont="1" applyBorder="1" applyAlignment="1" applyProtection="1">
      <alignment vertical="center" wrapText="1"/>
      <protection locked="0"/>
    </xf>
    <xf numFmtId="0" fontId="0" fillId="0" borderId="15" xfId="0" applyBorder="1"/>
    <xf numFmtId="0" fontId="24" fillId="0" borderId="14" xfId="0" applyFont="1" applyBorder="1" applyAlignment="1">
      <alignment vertical="center" wrapText="1"/>
    </xf>
    <xf numFmtId="0" fontId="9" fillId="2" borderId="20" xfId="0" applyFont="1" applyFill="1" applyBorder="1" applyAlignment="1">
      <alignment vertical="center"/>
    </xf>
    <xf numFmtId="0" fontId="24" fillId="0" borderId="18" xfId="0" applyFont="1" applyBorder="1" applyAlignment="1">
      <alignment horizontal="center" vertical="center" wrapText="1"/>
    </xf>
    <xf numFmtId="165" fontId="11" fillId="0" borderId="15" xfId="4" applyFont="1" applyFill="1" applyBorder="1" applyAlignment="1" applyProtection="1">
      <alignment horizontal="center" vertical="center"/>
      <protection locked="0"/>
    </xf>
    <xf numFmtId="0" fontId="0" fillId="0" borderId="15" xfId="0" applyBorder="1" applyAlignment="1">
      <alignment horizontal="center"/>
    </xf>
    <xf numFmtId="0" fontId="11" fillId="2" borderId="18" xfId="2" applyFont="1" applyFill="1" applyBorder="1" applyAlignment="1">
      <alignment horizontal="center" vertical="center"/>
    </xf>
    <xf numFmtId="0" fontId="11" fillId="0" borderId="3" xfId="2" applyFont="1" applyBorder="1" applyAlignment="1">
      <alignment horizontal="center" vertical="center"/>
    </xf>
    <xf numFmtId="0" fontId="11" fillId="0" borderId="18" xfId="2"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protection locked="0"/>
    </xf>
    <xf numFmtId="0" fontId="11" fillId="2" borderId="22" xfId="0" applyFont="1" applyFill="1" applyBorder="1" applyAlignment="1" applyProtection="1">
      <alignment horizontal="center" vertical="center"/>
      <protection locked="0"/>
    </xf>
    <xf numFmtId="0" fontId="0" fillId="2" borderId="20" xfId="0" applyFill="1" applyBorder="1" applyAlignment="1">
      <alignment horizontal="center"/>
    </xf>
    <xf numFmtId="49" fontId="24" fillId="0" borderId="20" xfId="0" applyNumberFormat="1" applyFont="1" applyBorder="1" applyAlignment="1">
      <alignment horizontal="center" vertical="center" wrapText="1"/>
    </xf>
    <xf numFmtId="0" fontId="11" fillId="0" borderId="15" xfId="0" applyFont="1" applyBorder="1" applyAlignment="1">
      <alignment horizontal="center" vertical="center"/>
    </xf>
    <xf numFmtId="0" fontId="25" fillId="0" borderId="20" xfId="0" applyFont="1" applyBorder="1" applyAlignment="1">
      <alignment horizontal="center" vertical="center"/>
    </xf>
    <xf numFmtId="0" fontId="11" fillId="0" borderId="14" xfId="0" applyFont="1" applyBorder="1" applyAlignment="1">
      <alignment horizontal="center" vertical="center"/>
    </xf>
    <xf numFmtId="0" fontId="11" fillId="2" borderId="15" xfId="0" applyFont="1" applyFill="1" applyBorder="1" applyAlignment="1">
      <alignment horizontal="left" vertical="center" wrapText="1"/>
    </xf>
    <xf numFmtId="0" fontId="28" fillId="2" borderId="22" xfId="0" applyFont="1" applyFill="1" applyBorder="1" applyAlignment="1">
      <alignment horizontal="center" vertical="center" wrapText="1"/>
    </xf>
    <xf numFmtId="0" fontId="0" fillId="0" borderId="22" xfId="0" applyBorder="1" applyAlignment="1">
      <alignment horizontal="center" vertical="center" wrapText="1"/>
    </xf>
    <xf numFmtId="0" fontId="11" fillId="0" borderId="15" xfId="0" applyFont="1" applyBorder="1"/>
    <xf numFmtId="0" fontId="2" fillId="2" borderId="0" xfId="0" applyFont="1" applyFill="1" applyAlignment="1">
      <alignment vertical="center"/>
    </xf>
    <xf numFmtId="0" fontId="11" fillId="2" borderId="15" xfId="2" applyFont="1" applyFill="1" applyBorder="1" applyAlignment="1">
      <alignment horizontal="center" vertical="center"/>
    </xf>
    <xf numFmtId="168" fontId="28" fillId="2" borderId="15" xfId="0" applyNumberFormat="1" applyFont="1" applyFill="1" applyBorder="1" applyAlignment="1" applyProtection="1">
      <alignment horizontal="center" vertical="center" wrapText="1"/>
      <protection locked="0"/>
    </xf>
    <xf numFmtId="168" fontId="46" fillId="0" borderId="14" xfId="0" applyNumberFormat="1" applyFont="1" applyBorder="1" applyAlignment="1">
      <alignment horizontal="center" vertical="center" wrapText="1"/>
    </xf>
    <xf numFmtId="0" fontId="50" fillId="0" borderId="15" xfId="0" applyFont="1" applyBorder="1" applyAlignment="1">
      <alignment horizontal="center"/>
    </xf>
    <xf numFmtId="0" fontId="11" fillId="2" borderId="15" xfId="0" applyFont="1" applyFill="1" applyBorder="1" applyAlignment="1" applyProtection="1">
      <alignment horizontal="center" vertical="center"/>
      <protection locked="0"/>
    </xf>
    <xf numFmtId="168" fontId="1" fillId="2" borderId="15" xfId="0" applyNumberFormat="1" applyFont="1" applyFill="1" applyBorder="1" applyAlignment="1">
      <alignment horizontal="center"/>
    </xf>
    <xf numFmtId="0" fontId="9" fillId="2" borderId="15" xfId="0" applyFont="1" applyFill="1" applyBorder="1" applyAlignment="1">
      <alignment vertical="center" wrapText="1"/>
    </xf>
    <xf numFmtId="0" fontId="9" fillId="2" borderId="15" xfId="0" applyFont="1" applyFill="1" applyBorder="1" applyAlignment="1">
      <alignment horizontal="center" vertical="center"/>
    </xf>
    <xf numFmtId="168" fontId="1" fillId="2" borderId="15" xfId="5" applyNumberFormat="1" applyFont="1" applyFill="1" applyBorder="1" applyAlignment="1">
      <alignment horizontal="center"/>
    </xf>
    <xf numFmtId="1" fontId="0" fillId="0" borderId="15" xfId="0" applyNumberFormat="1" applyBorder="1" applyAlignment="1">
      <alignment horizontal="center"/>
    </xf>
    <xf numFmtId="0" fontId="11" fillId="0" borderId="15" xfId="0" applyFont="1" applyBorder="1" applyAlignment="1">
      <alignment vertical="top" wrapText="1"/>
    </xf>
    <xf numFmtId="0" fontId="0" fillId="0" borderId="23" xfId="0" applyBorder="1" applyAlignment="1">
      <alignment horizontal="center"/>
    </xf>
    <xf numFmtId="0" fontId="0" fillId="2" borderId="1" xfId="0" applyFill="1" applyBorder="1" applyAlignment="1">
      <alignment horizontal="center"/>
    </xf>
    <xf numFmtId="168" fontId="31" fillId="0" borderId="15" xfId="0" applyNumberFormat="1" applyFont="1" applyBorder="1" applyAlignment="1">
      <alignment horizontal="center" vertical="top" shrinkToFit="1"/>
    </xf>
    <xf numFmtId="168" fontId="1" fillId="2" borderId="18" xfId="0" applyNumberFormat="1" applyFont="1" applyFill="1" applyBorder="1" applyAlignment="1">
      <alignment horizontal="center"/>
    </xf>
    <xf numFmtId="1" fontId="2" fillId="2" borderId="15" xfId="0" applyNumberFormat="1" applyFont="1" applyFill="1" applyBorder="1" applyAlignment="1">
      <alignment horizontal="center"/>
    </xf>
    <xf numFmtId="0" fontId="0" fillId="2" borderId="0" xfId="0" applyFill="1" applyAlignment="1" applyProtection="1">
      <alignment horizontal="left" vertical="center" wrapText="1"/>
      <protection locked="0"/>
    </xf>
    <xf numFmtId="1" fontId="2" fillId="0" borderId="14" xfId="0" applyNumberFormat="1" applyFont="1" applyBorder="1" applyAlignment="1">
      <alignment horizontal="center"/>
    </xf>
    <xf numFmtId="1" fontId="55" fillId="0" borderId="14" xfId="0" applyNumberFormat="1" applyFont="1" applyBorder="1" applyAlignment="1">
      <alignment horizontal="center"/>
    </xf>
    <xf numFmtId="1" fontId="0" fillId="2" borderId="16" xfId="0" applyNumberFormat="1" applyFill="1" applyBorder="1" applyAlignment="1">
      <alignment horizontal="center"/>
    </xf>
    <xf numFmtId="1" fontId="2" fillId="2" borderId="15" xfId="0" applyNumberFormat="1" applyFont="1" applyFill="1" applyBorder="1" applyAlignment="1">
      <alignment horizontal="center" vertical="center"/>
    </xf>
    <xf numFmtId="0" fontId="9" fillId="2" borderId="15" xfId="0" applyFont="1" applyFill="1" applyBorder="1" applyAlignment="1">
      <alignment horizontal="left" vertical="center"/>
    </xf>
    <xf numFmtId="0" fontId="11" fillId="0" borderId="16" xfId="2" applyFont="1" applyBorder="1" applyAlignment="1">
      <alignment horizontal="left" vertical="center"/>
    </xf>
    <xf numFmtId="0" fontId="5" fillId="0" borderId="16" xfId="0" applyFont="1" applyBorder="1" applyAlignment="1">
      <alignment horizontal="left"/>
    </xf>
    <xf numFmtId="1" fontId="11" fillId="0" borderId="14" xfId="2" applyNumberFormat="1" applyFont="1" applyBorder="1" applyAlignment="1">
      <alignment horizontal="center" vertical="center"/>
    </xf>
    <xf numFmtId="0" fontId="24" fillId="0" borderId="1" xfId="0" applyFont="1" applyBorder="1" applyAlignment="1">
      <alignment horizontal="left" vertical="center" wrapText="1"/>
    </xf>
    <xf numFmtId="1" fontId="24" fillId="0" borderId="17" xfId="0" applyNumberFormat="1" applyFont="1" applyBorder="1" applyAlignment="1">
      <alignment horizontal="center" vertical="center"/>
    </xf>
    <xf numFmtId="1" fontId="24" fillId="0" borderId="18" xfId="0" applyNumberFormat="1" applyFont="1" applyBorder="1" applyAlignment="1">
      <alignment horizontal="center" vertical="center"/>
    </xf>
    <xf numFmtId="1" fontId="11" fillId="2" borderId="24" xfId="0" applyNumberFormat="1" applyFont="1" applyFill="1" applyBorder="1" applyAlignment="1">
      <alignment horizontal="center"/>
    </xf>
    <xf numFmtId="1" fontId="11" fillId="0" borderId="16" xfId="2" applyNumberFormat="1" applyFont="1" applyBorder="1" applyAlignment="1">
      <alignment horizontal="center" vertical="center"/>
    </xf>
    <xf numFmtId="0" fontId="0" fillId="0" borderId="28" xfId="0" applyBorder="1" applyAlignment="1">
      <alignment horizontal="center" vertical="center"/>
    </xf>
    <xf numFmtId="165" fontId="11" fillId="0" borderId="14" xfId="4" applyFont="1" applyFill="1" applyBorder="1" applyAlignment="1" applyProtection="1">
      <alignment horizontal="center" vertical="center" wrapText="1"/>
      <protection locked="0"/>
    </xf>
    <xf numFmtId="0" fontId="14" fillId="0" borderId="14" xfId="2" applyFont="1" applyBorder="1" applyAlignment="1">
      <alignment horizontal="center" vertical="center"/>
    </xf>
    <xf numFmtId="168" fontId="28" fillId="0" borderId="14" xfId="0" applyNumberFormat="1" applyFont="1" applyBorder="1" applyAlignment="1" applyProtection="1">
      <alignment horizontal="center" vertical="center"/>
      <protection locked="0"/>
    </xf>
    <xf numFmtId="0" fontId="11" fillId="0" borderId="17" xfId="2" applyFont="1" applyBorder="1" applyAlignment="1">
      <alignment horizontal="center" vertical="center"/>
    </xf>
    <xf numFmtId="0" fontId="11" fillId="0" borderId="14" xfId="2" applyFont="1" applyBorder="1" applyAlignment="1">
      <alignment vertical="center"/>
      <extLst>
        <ext xmlns:xfpb="http://schemas.microsoft.com/office/spreadsheetml/2022/featurepropertybag" uri="{C7286773-470A-42A8-94C5-96B5CB345126}">
          <xfpb:xfComplement i="0"/>
        </ext>
      </extLst>
    </xf>
    <xf numFmtId="0" fontId="28" fillId="0" borderId="0" xfId="2" applyFont="1" applyAlignment="1">
      <alignment horizontal="center" vertical="center"/>
    </xf>
    <xf numFmtId="1" fontId="13" fillId="3" borderId="18" xfId="0" applyNumberFormat="1"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1" fontId="13" fillId="3" borderId="18" xfId="0" applyNumberFormat="1" applyFont="1" applyFill="1" applyBorder="1" applyAlignment="1" applyProtection="1">
      <alignment horizontal="center" vertical="center" wrapText="1"/>
      <protection locked="0"/>
    </xf>
    <xf numFmtId="168" fontId="13" fillId="7" borderId="18" xfId="0" applyNumberFormat="1" applyFont="1" applyFill="1" applyBorder="1" applyAlignment="1" applyProtection="1">
      <alignment horizontal="center" vertical="center" wrapText="1"/>
      <protection locked="0"/>
    </xf>
    <xf numFmtId="2" fontId="13" fillId="3" borderId="18" xfId="0" applyNumberFormat="1" applyFont="1" applyFill="1" applyBorder="1" applyAlignment="1" applyProtection="1">
      <alignment horizontal="center" vertical="center" wrapText="1"/>
      <protection locked="0"/>
    </xf>
    <xf numFmtId="1" fontId="29" fillId="0" borderId="29" xfId="0" applyNumberFormat="1" applyFont="1" applyBorder="1" applyAlignment="1" applyProtection="1">
      <alignment vertical="center"/>
      <protection locked="0"/>
    </xf>
    <xf numFmtId="1" fontId="29" fillId="0" borderId="0" xfId="0" applyNumberFormat="1" applyFont="1" applyAlignment="1" applyProtection="1">
      <alignment vertical="center"/>
      <protection locked="0"/>
    </xf>
    <xf numFmtId="0" fontId="60" fillId="0" borderId="0" xfId="2" applyFont="1" applyAlignment="1" applyProtection="1">
      <alignment vertical="center"/>
      <protection locked="0"/>
    </xf>
    <xf numFmtId="0" fontId="17" fillId="0" borderId="13" xfId="2" applyFont="1" applyBorder="1" applyAlignment="1">
      <alignment horizontal="center" vertical="center"/>
    </xf>
    <xf numFmtId="0" fontId="10" fillId="0" borderId="18" xfId="0" applyFont="1" applyBorder="1" applyAlignment="1" applyProtection="1">
      <alignment horizontal="center" vertical="center"/>
      <protection locked="0"/>
    </xf>
    <xf numFmtId="0" fontId="11" fillId="0" borderId="15" xfId="0" applyFont="1" applyBorder="1" applyAlignment="1">
      <alignment horizontal="center"/>
    </xf>
    <xf numFmtId="0" fontId="27" fillId="2" borderId="14" xfId="0" applyFont="1" applyFill="1" applyBorder="1" applyAlignment="1" applyProtection="1">
      <alignment horizontal="center" vertical="center"/>
      <protection locked="0"/>
    </xf>
    <xf numFmtId="0" fontId="54" fillId="9" borderId="14" xfId="0"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0" xfId="0" applyFont="1" applyAlignment="1">
      <alignment horizontal="center" vertical="center"/>
    </xf>
    <xf numFmtId="0" fontId="11" fillId="0" borderId="14" xfId="0" applyFont="1" applyBorder="1" applyAlignment="1">
      <alignment horizontal="center"/>
    </xf>
    <xf numFmtId="0" fontId="2" fillId="2" borderId="14"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54" fillId="9" borderId="22"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wrapText="1"/>
      <protection locked="0"/>
    </xf>
    <xf numFmtId="0" fontId="0" fillId="2" borderId="18" xfId="0"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5" fillId="0" borderId="16" xfId="0" applyFont="1" applyBorder="1" applyAlignment="1">
      <alignment horizontal="center"/>
    </xf>
    <xf numFmtId="0" fontId="11" fillId="0" borderId="16" xfId="2" applyFont="1" applyBorder="1" applyAlignment="1">
      <alignment horizontal="center" vertical="center"/>
    </xf>
    <xf numFmtId="0" fontId="11" fillId="0" borderId="14" xfId="2" applyFont="1" applyBorder="1" applyAlignment="1">
      <alignment vertical="center"/>
    </xf>
    <xf numFmtId="0" fontId="11" fillId="0" borderId="18" xfId="0" applyFont="1" applyBorder="1" applyAlignment="1" applyProtection="1">
      <alignment horizontal="center" vertical="center"/>
      <protection locked="0"/>
    </xf>
    <xf numFmtId="1" fontId="11" fillId="0" borderId="24" xfId="0" applyNumberFormat="1" applyFont="1" applyBorder="1" applyAlignment="1">
      <alignment horizontal="center"/>
    </xf>
    <xf numFmtId="0" fontId="39" fillId="6" borderId="16" xfId="0" applyFont="1" applyFill="1" applyBorder="1" applyAlignment="1">
      <alignment horizontal="left"/>
    </xf>
    <xf numFmtId="0" fontId="39" fillId="6" borderId="22" xfId="0" applyFont="1" applyFill="1" applyBorder="1" applyAlignment="1">
      <alignment horizontal="left"/>
    </xf>
    <xf numFmtId="0" fontId="39" fillId="6" borderId="21" xfId="0" applyFont="1" applyFill="1" applyBorder="1" applyAlignment="1">
      <alignment horizontal="left"/>
    </xf>
    <xf numFmtId="1" fontId="0" fillId="2" borderId="24" xfId="0" applyNumberFormat="1" applyFill="1" applyBorder="1" applyAlignment="1">
      <alignment horizontal="center"/>
    </xf>
    <xf numFmtId="1" fontId="0" fillId="0" borderId="16" xfId="0" applyNumberFormat="1" applyBorder="1" applyAlignment="1">
      <alignment horizontal="center" vertical="center"/>
    </xf>
    <xf numFmtId="0" fontId="24" fillId="0" borderId="14" xfId="0" applyFont="1" applyBorder="1" applyAlignment="1">
      <alignment horizontal="center"/>
    </xf>
    <xf numFmtId="0" fontId="0" fillId="15" borderId="14" xfId="0" applyFill="1" applyBorder="1" applyAlignment="1" applyProtection="1">
      <alignment horizontal="center"/>
      <protection locked="0"/>
    </xf>
    <xf numFmtId="3" fontId="0" fillId="0" borderId="0" xfId="0" applyNumberFormat="1" applyAlignment="1">
      <alignment horizontal="center"/>
    </xf>
    <xf numFmtId="3" fontId="22" fillId="0" borderId="13" xfId="2" applyNumberFormat="1" applyFont="1" applyBorder="1" applyAlignment="1">
      <alignment horizontal="center" vertical="center"/>
    </xf>
    <xf numFmtId="3" fontId="0" fillId="0" borderId="14" xfId="0" applyNumberFormat="1" applyBorder="1" applyAlignment="1">
      <alignment horizontal="center"/>
    </xf>
    <xf numFmtId="3" fontId="0" fillId="0" borderId="0" xfId="0" applyNumberFormat="1"/>
    <xf numFmtId="3" fontId="1" fillId="0" borderId="14" xfId="0" applyNumberFormat="1" applyFont="1" applyBorder="1" applyAlignment="1">
      <alignment horizontal="center" vertical="center"/>
    </xf>
    <xf numFmtId="0" fontId="1" fillId="0" borderId="0" xfId="0" applyFont="1" applyAlignment="1">
      <alignment vertical="center"/>
    </xf>
    <xf numFmtId="0" fontId="60" fillId="0" borderId="0" xfId="2" applyFont="1" applyAlignment="1">
      <alignment vertical="center"/>
    </xf>
    <xf numFmtId="3" fontId="38" fillId="0" borderId="0" xfId="2" applyNumberFormat="1" applyFont="1" applyAlignment="1">
      <alignment horizontal="center" vertical="center"/>
    </xf>
    <xf numFmtId="0" fontId="59" fillId="0" borderId="18" xfId="0" applyFont="1" applyBorder="1" applyAlignment="1" applyProtection="1">
      <alignment horizontal="center" vertical="center"/>
      <protection locked="0"/>
    </xf>
    <xf numFmtId="0" fontId="0" fillId="0" borderId="18" xfId="0" applyBorder="1" applyAlignment="1">
      <alignment horizontal="center" vertical="center"/>
    </xf>
    <xf numFmtId="0" fontId="0" fillId="2" borderId="4" xfId="0" applyFill="1" applyBorder="1" applyAlignment="1">
      <alignment horizontal="center" vertical="center"/>
    </xf>
    <xf numFmtId="0" fontId="24" fillId="0" borderId="4" xfId="0" applyFont="1" applyBorder="1" applyAlignment="1">
      <alignment horizontal="center" vertical="center"/>
    </xf>
    <xf numFmtId="3" fontId="38" fillId="6" borderId="14" xfId="2" applyNumberFormat="1" applyFont="1" applyFill="1" applyBorder="1" applyAlignment="1">
      <alignment horizontal="center" vertical="center"/>
    </xf>
    <xf numFmtId="0" fontId="11" fillId="0" borderId="14" xfId="0" applyFont="1" applyBorder="1" applyAlignment="1">
      <alignment vertical="center"/>
    </xf>
    <xf numFmtId="0" fontId="10" fillId="2" borderId="18" xfId="0" applyFont="1" applyFill="1" applyBorder="1" applyAlignment="1" applyProtection="1">
      <alignment horizontal="center" vertical="center"/>
      <protection locked="0"/>
    </xf>
    <xf numFmtId="0" fontId="0" fillId="0" borderId="14" xfId="0" applyBorder="1" applyAlignment="1" applyProtection="1">
      <alignment horizontal="center"/>
      <protection locked="0"/>
    </xf>
    <xf numFmtId="3" fontId="0" fillId="0" borderId="14" xfId="0" applyNumberFormat="1" applyBorder="1" applyAlignment="1" applyProtection="1">
      <alignment horizontal="center"/>
      <protection locked="0"/>
    </xf>
    <xf numFmtId="0" fontId="11" fillId="0" borderId="14" xfId="0" applyFont="1" applyBorder="1" applyProtection="1">
      <protection locked="0"/>
    </xf>
    <xf numFmtId="1" fontId="0" fillId="0" borderId="14" xfId="0" applyNumberFormat="1" applyBorder="1" applyAlignment="1" applyProtection="1">
      <alignment horizontal="center"/>
      <protection locked="0"/>
    </xf>
    <xf numFmtId="0" fontId="0" fillId="0" borderId="14" xfId="0" applyBorder="1" applyAlignment="1" applyProtection="1">
      <alignment horizontal="left"/>
      <protection locked="0"/>
    </xf>
    <xf numFmtId="168" fontId="1" fillId="0" borderId="14" xfId="0" applyNumberFormat="1" applyFont="1" applyBorder="1" applyAlignment="1" applyProtection="1">
      <alignment horizontal="center"/>
      <protection locked="0"/>
    </xf>
    <xf numFmtId="0" fontId="24" fillId="0" borderId="14" xfId="0" applyFont="1" applyBorder="1" applyAlignment="1" applyProtection="1">
      <alignment horizontal="left" vertical="center" wrapText="1"/>
      <protection locked="0"/>
    </xf>
    <xf numFmtId="0" fontId="24" fillId="0" borderId="14" xfId="0" applyFont="1" applyBorder="1" applyAlignment="1" applyProtection="1">
      <alignment horizontal="center" vertical="center"/>
      <protection locked="0"/>
    </xf>
    <xf numFmtId="49" fontId="24" fillId="0" borderId="14" xfId="0" applyNumberFormat="1" applyFont="1" applyBorder="1" applyAlignment="1" applyProtection="1">
      <alignment horizontal="center" vertical="center" wrapText="1"/>
      <protection locked="0"/>
    </xf>
    <xf numFmtId="168" fontId="46" fillId="0" borderId="14" xfId="0" applyNumberFormat="1" applyFont="1" applyBorder="1" applyAlignment="1" applyProtection="1">
      <alignment horizontal="center" vertical="center" wrapText="1"/>
      <protection locked="0"/>
    </xf>
    <xf numFmtId="0" fontId="0" fillId="2" borderId="14" xfId="4" applyNumberFormat="1" applyFont="1" applyFill="1" applyBorder="1" applyAlignment="1" applyProtection="1">
      <alignment horizontal="center" vertical="center"/>
      <protection locked="0"/>
    </xf>
    <xf numFmtId="165" fontId="0" fillId="2" borderId="18" xfId="4" applyFont="1" applyFill="1" applyBorder="1" applyAlignment="1" applyProtection="1">
      <alignment horizontal="center" vertical="center"/>
      <protection locked="0"/>
    </xf>
    <xf numFmtId="168" fontId="1" fillId="2" borderId="18" xfId="0" applyNumberFormat="1" applyFont="1" applyFill="1" applyBorder="1" applyAlignment="1" applyProtection="1">
      <alignment horizontal="center" vertical="center"/>
      <protection locked="0"/>
    </xf>
    <xf numFmtId="0" fontId="42" fillId="0" borderId="8" xfId="2" applyFont="1" applyBorder="1" applyAlignment="1" applyProtection="1">
      <alignment horizontal="left" vertical="center"/>
      <protection locked="0"/>
    </xf>
    <xf numFmtId="0" fontId="42" fillId="0" borderId="13" xfId="2" applyFont="1" applyBorder="1" applyAlignment="1" applyProtection="1">
      <alignment horizontal="left" vertical="center"/>
      <protection locked="0"/>
    </xf>
    <xf numFmtId="0" fontId="36" fillId="0" borderId="0" xfId="2" applyFont="1" applyAlignment="1">
      <alignment horizontal="center" vertical="center"/>
    </xf>
    <xf numFmtId="0" fontId="35" fillId="3" borderId="0" xfId="0" applyFont="1" applyFill="1" applyAlignment="1" applyProtection="1">
      <alignment horizontal="left" vertical="center" wrapText="1"/>
      <protection locked="0"/>
    </xf>
    <xf numFmtId="0" fontId="35" fillId="3" borderId="27" xfId="0" applyFont="1" applyFill="1" applyBorder="1" applyAlignment="1" applyProtection="1">
      <alignment horizontal="left" vertical="center" wrapText="1"/>
      <protection locked="0"/>
    </xf>
    <xf numFmtId="0" fontId="27" fillId="0" borderId="14" xfId="2" applyFont="1" applyBorder="1" applyAlignment="1" applyProtection="1">
      <alignment horizontal="left" vertical="center"/>
      <protection locked="0"/>
    </xf>
    <xf numFmtId="0" fontId="38" fillId="0" borderId="14" xfId="2" applyFont="1" applyBorder="1" applyAlignment="1" applyProtection="1">
      <alignment horizontal="left" vertical="center"/>
      <protection locked="0"/>
    </xf>
    <xf numFmtId="0" fontId="34" fillId="0" borderId="21" xfId="2" applyFont="1" applyBorder="1" applyAlignment="1" applyProtection="1">
      <alignment horizontal="left" vertical="center"/>
      <protection locked="0"/>
    </xf>
    <xf numFmtId="0" fontId="34" fillId="0" borderId="14" xfId="2" applyFont="1" applyBorder="1" applyAlignment="1" applyProtection="1">
      <alignment horizontal="left" vertical="center"/>
      <protection locked="0"/>
    </xf>
    <xf numFmtId="0" fontId="37" fillId="0" borderId="14" xfId="2" applyFont="1" applyBorder="1" applyAlignment="1" applyProtection="1">
      <alignment horizontal="left" vertical="center"/>
      <protection locked="0"/>
    </xf>
    <xf numFmtId="0" fontId="34" fillId="8" borderId="16" xfId="2" applyFont="1" applyFill="1" applyBorder="1" applyAlignment="1">
      <alignment horizontal="center" vertical="center"/>
    </xf>
    <xf numFmtId="0" fontId="34" fillId="8" borderId="22" xfId="2" applyFont="1" applyFill="1" applyBorder="1" applyAlignment="1">
      <alignment horizontal="center" vertical="center"/>
    </xf>
    <xf numFmtId="0" fontId="34" fillId="8" borderId="21" xfId="2" applyFont="1" applyFill="1" applyBorder="1" applyAlignment="1">
      <alignment horizontal="center" vertical="center"/>
    </xf>
    <xf numFmtId="0" fontId="27" fillId="0" borderId="16" xfId="2" applyFont="1" applyBorder="1" applyAlignment="1">
      <alignment horizontal="left" vertical="center"/>
    </xf>
    <xf numFmtId="0" fontId="27" fillId="0" borderId="22" xfId="2" applyFont="1" applyBorder="1" applyAlignment="1">
      <alignment horizontal="left" vertical="center"/>
    </xf>
    <xf numFmtId="0" fontId="27" fillId="0" borderId="21" xfId="2" applyFont="1" applyBorder="1" applyAlignment="1">
      <alignment horizontal="left" vertical="center"/>
    </xf>
    <xf numFmtId="0" fontId="56" fillId="3" borderId="0" xfId="2" applyFont="1" applyFill="1" applyAlignment="1">
      <alignment horizontal="center" vertical="center"/>
    </xf>
    <xf numFmtId="0" fontId="27" fillId="0" borderId="16" xfId="2" applyFont="1" applyBorder="1" applyAlignment="1">
      <alignment horizontal="left" vertical="center" wrapText="1"/>
    </xf>
    <xf numFmtId="0" fontId="27" fillId="0" borderId="22" xfId="2" applyFont="1" applyBorder="1" applyAlignment="1">
      <alignment horizontal="left" vertical="center" wrapText="1"/>
    </xf>
    <xf numFmtId="0" fontId="27" fillId="0" borderId="21" xfId="2" applyFont="1" applyBorder="1" applyAlignment="1">
      <alignment horizontal="left" vertical="center" wrapText="1"/>
    </xf>
    <xf numFmtId="0" fontId="34" fillId="0" borderId="16" xfId="2" applyFont="1" applyBorder="1" applyAlignment="1">
      <alignment horizontal="left" vertical="center" wrapText="1"/>
    </xf>
    <xf numFmtId="0" fontId="27" fillId="10" borderId="16" xfId="2" applyFont="1" applyFill="1" applyBorder="1" applyAlignment="1">
      <alignment horizontal="left" vertical="center" wrapText="1"/>
    </xf>
    <xf numFmtId="0" fontId="27" fillId="10" borderId="22" xfId="2" applyFont="1" applyFill="1" applyBorder="1" applyAlignment="1">
      <alignment horizontal="left" vertical="center" wrapText="1"/>
    </xf>
    <xf numFmtId="0" fontId="27" fillId="10" borderId="21" xfId="2" applyFont="1" applyFill="1" applyBorder="1" applyAlignment="1">
      <alignment horizontal="left" vertical="center" wrapText="1"/>
    </xf>
    <xf numFmtId="2" fontId="13" fillId="3" borderId="29" xfId="0" applyNumberFormat="1" applyFont="1" applyFill="1" applyBorder="1" applyAlignment="1" applyProtection="1">
      <alignment horizontal="center" vertical="center" wrapText="1"/>
      <protection locked="0"/>
    </xf>
    <xf numFmtId="2" fontId="13" fillId="3" borderId="0" xfId="0" applyNumberFormat="1" applyFont="1" applyFill="1" applyAlignment="1" applyProtection="1">
      <alignment horizontal="center" vertical="center" wrapText="1"/>
      <protection locked="0"/>
    </xf>
    <xf numFmtId="2" fontId="33" fillId="3" borderId="29" xfId="0" applyNumberFormat="1" applyFont="1" applyFill="1" applyBorder="1" applyAlignment="1" applyProtection="1">
      <alignment horizontal="center" vertical="center" wrapText="1"/>
      <protection locked="0"/>
    </xf>
    <xf numFmtId="2" fontId="33" fillId="3" borderId="0" xfId="0" applyNumberFormat="1" applyFont="1" applyFill="1" applyAlignment="1" applyProtection="1">
      <alignment horizontal="center" vertical="center" wrapText="1"/>
      <protection locked="0"/>
    </xf>
    <xf numFmtId="1" fontId="29" fillId="8" borderId="14" xfId="0" applyNumberFormat="1" applyFont="1" applyFill="1" applyBorder="1" applyAlignment="1" applyProtection="1">
      <alignment horizontal="left" vertical="center"/>
      <protection locked="0"/>
    </xf>
    <xf numFmtId="1" fontId="29" fillId="8" borderId="16" xfId="0" applyNumberFormat="1" applyFont="1" applyFill="1" applyBorder="1" applyAlignment="1" applyProtection="1">
      <alignment horizontal="left" vertical="center"/>
      <protection locked="0"/>
    </xf>
    <xf numFmtId="1" fontId="29" fillId="8" borderId="22" xfId="0" applyNumberFormat="1" applyFont="1" applyFill="1" applyBorder="1" applyAlignment="1" applyProtection="1">
      <alignment horizontal="left" vertical="center"/>
      <protection locked="0"/>
    </xf>
    <xf numFmtId="1" fontId="29" fillId="8" borderId="21" xfId="0" applyNumberFormat="1" applyFont="1" applyFill="1" applyBorder="1" applyAlignment="1" applyProtection="1">
      <alignment horizontal="left" vertical="center"/>
      <protection locked="0"/>
    </xf>
    <xf numFmtId="1" fontId="29" fillId="8" borderId="14" xfId="0" applyNumberFormat="1" applyFont="1" applyFill="1" applyBorder="1" applyAlignment="1" applyProtection="1">
      <alignment horizontal="left" vertical="center" wrapText="1"/>
      <protection locked="0"/>
    </xf>
    <xf numFmtId="1" fontId="29" fillId="16" borderId="14" xfId="0" applyNumberFormat="1" applyFont="1" applyFill="1" applyBorder="1" applyAlignment="1" applyProtection="1">
      <alignment horizontal="left" vertical="center"/>
      <protection locked="0"/>
    </xf>
    <xf numFmtId="0" fontId="51" fillId="12" borderId="14" xfId="0" applyFont="1" applyFill="1" applyBorder="1" applyAlignment="1">
      <alignment horizontal="center" vertical="center"/>
    </xf>
    <xf numFmtId="0" fontId="39" fillId="6" borderId="16" xfId="0" applyFont="1" applyFill="1" applyBorder="1" applyAlignment="1">
      <alignment horizontal="left"/>
    </xf>
    <xf numFmtId="0" fontId="39" fillId="6" borderId="22" xfId="0" applyFont="1" applyFill="1" applyBorder="1" applyAlignment="1">
      <alignment horizontal="left"/>
    </xf>
    <xf numFmtId="0" fontId="39" fillId="6" borderId="21" xfId="0" applyFont="1" applyFill="1" applyBorder="1" applyAlignment="1">
      <alignment horizontal="left"/>
    </xf>
    <xf numFmtId="0" fontId="45" fillId="3" borderId="14" xfId="2" applyFont="1" applyFill="1" applyBorder="1" applyAlignment="1">
      <alignment horizontal="center" vertical="center"/>
    </xf>
    <xf numFmtId="0" fontId="39" fillId="0" borderId="16" xfId="0" applyFont="1" applyBorder="1" applyAlignment="1">
      <alignment horizontal="left"/>
    </xf>
    <xf numFmtId="0" fontId="39" fillId="0" borderId="22" xfId="0" applyFont="1" applyBorder="1" applyAlignment="1">
      <alignment horizontal="left"/>
    </xf>
    <xf numFmtId="0" fontId="39" fillId="0" borderId="21" xfId="0" applyFont="1" applyBorder="1" applyAlignment="1">
      <alignment horizontal="left"/>
    </xf>
    <xf numFmtId="0" fontId="48" fillId="8" borderId="16" xfId="0" applyFont="1" applyFill="1" applyBorder="1" applyAlignment="1">
      <alignment horizontal="center" vertical="center"/>
    </xf>
    <xf numFmtId="0" fontId="48" fillId="8" borderId="22" xfId="0" applyFont="1" applyFill="1" applyBorder="1" applyAlignment="1">
      <alignment horizontal="center" vertical="center"/>
    </xf>
    <xf numFmtId="0" fontId="48" fillId="8" borderId="21" xfId="0" applyFont="1" applyFill="1" applyBorder="1" applyAlignment="1">
      <alignment horizontal="center" vertical="center"/>
    </xf>
    <xf numFmtId="0" fontId="48" fillId="12" borderId="14" xfId="0" applyFont="1" applyFill="1" applyBorder="1" applyAlignment="1">
      <alignment horizontal="left" vertical="center"/>
    </xf>
    <xf numFmtId="0" fontId="48" fillId="13" borderId="14" xfId="0" applyFont="1" applyFill="1" applyBorder="1" applyAlignment="1">
      <alignment horizontal="left" vertical="center"/>
    </xf>
    <xf numFmtId="0" fontId="48" fillId="13" borderId="16" xfId="0" applyFont="1" applyFill="1" applyBorder="1" applyAlignment="1">
      <alignment horizontal="left" vertical="center"/>
    </xf>
    <xf numFmtId="0" fontId="48" fillId="13" borderId="22" xfId="0" applyFont="1" applyFill="1" applyBorder="1" applyAlignment="1">
      <alignment horizontal="left" vertical="center"/>
    </xf>
    <xf numFmtId="0" fontId="48" fillId="13" borderId="21" xfId="0" applyFont="1" applyFill="1" applyBorder="1" applyAlignment="1">
      <alignment horizontal="left" vertical="center"/>
    </xf>
    <xf numFmtId="0" fontId="51" fillId="13" borderId="14" xfId="0" applyFont="1" applyFill="1" applyBorder="1" applyAlignment="1">
      <alignment horizontal="center" vertical="center"/>
    </xf>
    <xf numFmtId="0" fontId="34" fillId="12" borderId="14" xfId="2" applyFont="1" applyFill="1" applyBorder="1" applyAlignment="1">
      <alignment horizontal="left" vertical="center"/>
    </xf>
    <xf numFmtId="0" fontId="34" fillId="13" borderId="16" xfId="2" applyFont="1" applyFill="1" applyBorder="1" applyAlignment="1">
      <alignment horizontal="left" vertical="center"/>
    </xf>
    <xf numFmtId="0" fontId="34" fillId="13" borderId="22" xfId="2" applyFont="1" applyFill="1" applyBorder="1" applyAlignment="1">
      <alignment horizontal="left" vertical="center"/>
    </xf>
    <xf numFmtId="0" fontId="34" fillId="13" borderId="21" xfId="2" applyFont="1" applyFill="1" applyBorder="1" applyAlignment="1">
      <alignment horizontal="left" vertical="center"/>
    </xf>
    <xf numFmtId="0" fontId="53" fillId="3" borderId="14" xfId="2" applyFont="1" applyFill="1" applyBorder="1" applyAlignment="1">
      <alignment horizontal="left" vertical="center"/>
    </xf>
  </cellXfs>
  <cellStyles count="9">
    <cellStyle name="Comma" xfId="5" builtinId="3"/>
    <cellStyle name="Comma 2" xfId="8" xr:uid="{48A86E20-0DE3-4A65-AD2A-5D9F5D3C1AC2}"/>
    <cellStyle name="Currency" xfId="4" builtinId="4"/>
    <cellStyle name="Currency 2" xfId="7" xr:uid="{D8AC2061-F776-41B1-96FC-E7454A7F9140}"/>
    <cellStyle name="Hyperlink 2" xfId="1" xr:uid="{00000000-0005-0000-0000-000000000000}"/>
    <cellStyle name="Normal" xfId="0" builtinId="0"/>
    <cellStyle name="Normal 2" xfId="2" xr:uid="{00000000-0005-0000-0000-000002000000}"/>
    <cellStyle name="Percent" xfId="6" builtinId="5"/>
    <cellStyle name="Percent 2" xfId="3" xr:uid="{00000000-0005-0000-0000-000003000000}"/>
  </cellStyles>
  <dxfs count="11">
    <dxf>
      <fill>
        <patternFill>
          <bgColor rgb="FF92D050"/>
        </patternFill>
      </fill>
    </dxf>
    <dxf>
      <fill>
        <patternFill>
          <bgColor rgb="FF92D050"/>
        </patternFill>
      </fill>
    </dxf>
    <dxf>
      <fill>
        <patternFill>
          <bgColor rgb="FF92D050"/>
        </patternFill>
      </fill>
    </dxf>
    <dxf>
      <fill>
        <patternFill>
          <bgColor rgb="FF92D050"/>
        </patternFill>
      </fill>
    </dxf>
    <dxf>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004D44"/>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4F4DF"/>
      <color rgb="FF004D44"/>
      <color rgb="FFFF00FF"/>
      <color rgb="FF3A9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1/relationships/FeaturePropertyBag" Target="featurePropertyBag/featurePropertyBag.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1320487</xdr:colOff>
      <xdr:row>4</xdr:row>
      <xdr:rowOff>81546</xdr:rowOff>
    </xdr:from>
    <xdr:to>
      <xdr:col>3</xdr:col>
      <xdr:colOff>31750</xdr:colOff>
      <xdr:row>6</xdr:row>
      <xdr:rowOff>137411</xdr:rowOff>
    </xdr:to>
    <xdr:sp macro="" textlink="">
      <xdr:nvSpPr>
        <xdr:cNvPr id="2" name="TextBox 1">
          <a:extLst>
            <a:ext uri="{FF2B5EF4-FFF2-40B4-BE49-F238E27FC236}">
              <a16:creationId xmlns:a16="http://schemas.microsoft.com/office/drawing/2014/main" id="{855E54C8-4635-4775-A1F1-0D10208C6645}"/>
            </a:ext>
          </a:extLst>
        </xdr:cNvPr>
        <xdr:cNvSpPr txBox="1"/>
      </xdr:nvSpPr>
      <xdr:spPr>
        <a:xfrm>
          <a:off x="2611654" y="1309213"/>
          <a:ext cx="14184096" cy="669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Appendix</a:t>
          </a:r>
          <a:r>
            <a:rPr lang="en-IE" sz="3600" b="1" baseline="0">
              <a:solidFill>
                <a:srgbClr val="004D44"/>
              </a:solidFill>
              <a:latin typeface="Calibri Light" panose="020F0302020204030204" pitchFamily="34" charset="0"/>
              <a:cs typeface="Calibri Light" panose="020F0302020204030204" pitchFamily="34" charset="0"/>
            </a:rPr>
            <a:t> 2 Pricing Schedule School Instructions</a:t>
          </a:r>
          <a:endParaRPr lang="en-IE" sz="3600" b="1">
            <a:solidFill>
              <a:srgbClr val="004D44"/>
            </a:solidFill>
            <a:latin typeface="Calibri Light" panose="020F0302020204030204" pitchFamily="34" charset="0"/>
            <a:cs typeface="Calibri Light" panose="020F0302020204030204" pitchFamily="34" charset="0"/>
          </a:endParaRPr>
        </a:p>
      </xdr:txBody>
    </xdr:sp>
    <xdr:clientData/>
  </xdr:twoCellAnchor>
  <xdr:twoCellAnchor editAs="oneCell">
    <xdr:from>
      <xdr:col>1</xdr:col>
      <xdr:colOff>344714</xdr:colOff>
      <xdr:row>0</xdr:row>
      <xdr:rowOff>0</xdr:rowOff>
    </xdr:from>
    <xdr:to>
      <xdr:col>2</xdr:col>
      <xdr:colOff>4720236</xdr:colOff>
      <xdr:row>6</xdr:row>
      <xdr:rowOff>110474</xdr:rowOff>
    </xdr:to>
    <xdr:pic>
      <xdr:nvPicPr>
        <xdr:cNvPr id="3" name="Picture 2">
          <a:extLst>
            <a:ext uri="{FF2B5EF4-FFF2-40B4-BE49-F238E27FC236}">
              <a16:creationId xmlns:a16="http://schemas.microsoft.com/office/drawing/2014/main" id="{E1D88739-AA82-4C89-B316-4FB613D509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514" y="0"/>
          <a:ext cx="4961718" cy="19316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3015836</xdr:colOff>
      <xdr:row>6</xdr:row>
      <xdr:rowOff>110474</xdr:rowOff>
    </xdr:to>
    <xdr:pic>
      <xdr:nvPicPr>
        <xdr:cNvPr id="2" name="Picture 1">
          <a:extLst>
            <a:ext uri="{FF2B5EF4-FFF2-40B4-BE49-F238E27FC236}">
              <a16:creationId xmlns:a16="http://schemas.microsoft.com/office/drawing/2014/main" id="{F7BEEA28-00C9-4AB1-9E0C-979DB3BB8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4968461" cy="19392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627067</xdr:colOff>
      <xdr:row>4</xdr:row>
      <xdr:rowOff>57870</xdr:rowOff>
    </xdr:from>
    <xdr:to>
      <xdr:col>24</xdr:col>
      <xdr:colOff>11205</xdr:colOff>
      <xdr:row>6</xdr:row>
      <xdr:rowOff>111830</xdr:rowOff>
    </xdr:to>
    <xdr:sp macro="" textlink="">
      <xdr:nvSpPr>
        <xdr:cNvPr id="2" name="TextBox 1">
          <a:extLst>
            <a:ext uri="{FF2B5EF4-FFF2-40B4-BE49-F238E27FC236}">
              <a16:creationId xmlns:a16="http://schemas.microsoft.com/office/drawing/2014/main" id="{14C4EB5C-EDF1-406B-B13F-405E69A115DA}"/>
            </a:ext>
          </a:extLst>
        </xdr:cNvPr>
        <xdr:cNvSpPr txBox="1"/>
      </xdr:nvSpPr>
      <xdr:spPr>
        <a:xfrm>
          <a:off x="2632920" y="1312929"/>
          <a:ext cx="11060667" cy="681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Junior Cert Schoolbook List</a:t>
          </a:r>
        </a:p>
      </xdr:txBody>
    </xdr:sp>
    <xdr:clientData/>
  </xdr:twoCellAnchor>
  <xdr:twoCellAnchor editAs="oneCell">
    <xdr:from>
      <xdr:col>1</xdr:col>
      <xdr:colOff>344714</xdr:colOff>
      <xdr:row>0</xdr:row>
      <xdr:rowOff>0</xdr:rowOff>
    </xdr:from>
    <xdr:to>
      <xdr:col>2</xdr:col>
      <xdr:colOff>4134857</xdr:colOff>
      <xdr:row>6</xdr:row>
      <xdr:rowOff>95234</xdr:rowOff>
    </xdr:to>
    <xdr:pic>
      <xdr:nvPicPr>
        <xdr:cNvPr id="3" name="Picture 2">
          <a:extLst>
            <a:ext uri="{FF2B5EF4-FFF2-40B4-BE49-F238E27FC236}">
              <a16:creationId xmlns:a16="http://schemas.microsoft.com/office/drawing/2014/main" id="{9434CC21-FABB-46A6-A7E8-4C3C2862F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714" y="0"/>
          <a:ext cx="5002171" cy="196975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627067</xdr:colOff>
      <xdr:row>4</xdr:row>
      <xdr:rowOff>57870</xdr:rowOff>
    </xdr:from>
    <xdr:to>
      <xdr:col>24</xdr:col>
      <xdr:colOff>11205</xdr:colOff>
      <xdr:row>6</xdr:row>
      <xdr:rowOff>111830</xdr:rowOff>
    </xdr:to>
    <xdr:sp macro="" textlink="">
      <xdr:nvSpPr>
        <xdr:cNvPr id="2" name="TextBox 1">
          <a:extLst>
            <a:ext uri="{FF2B5EF4-FFF2-40B4-BE49-F238E27FC236}">
              <a16:creationId xmlns:a16="http://schemas.microsoft.com/office/drawing/2014/main" id="{14767306-2D38-4C8F-8A45-C681D6785A3C}"/>
            </a:ext>
          </a:extLst>
        </xdr:cNvPr>
        <xdr:cNvSpPr txBox="1"/>
      </xdr:nvSpPr>
      <xdr:spPr>
        <a:xfrm>
          <a:off x="2160592" y="1277070"/>
          <a:ext cx="26216063" cy="663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3600" b="1">
              <a:solidFill>
                <a:srgbClr val="004D44"/>
              </a:solidFill>
              <a:latin typeface="Calibri Light" panose="020F0302020204030204" pitchFamily="34" charset="0"/>
              <a:cs typeface="Calibri Light" panose="020F0302020204030204" pitchFamily="34" charset="0"/>
            </a:rPr>
            <a:t>Post Primary Schoolbooks - Leaving</a:t>
          </a:r>
          <a:r>
            <a:rPr lang="en-IE" sz="3600" b="1" baseline="0">
              <a:solidFill>
                <a:srgbClr val="004D44"/>
              </a:solidFill>
              <a:latin typeface="Calibri Light" panose="020F0302020204030204" pitchFamily="34" charset="0"/>
              <a:cs typeface="Calibri Light" panose="020F0302020204030204" pitchFamily="34" charset="0"/>
            </a:rPr>
            <a:t> </a:t>
          </a:r>
          <a:r>
            <a:rPr lang="en-IE" sz="3600" b="1">
              <a:solidFill>
                <a:srgbClr val="004D44"/>
              </a:solidFill>
              <a:latin typeface="Calibri Light" panose="020F0302020204030204" pitchFamily="34" charset="0"/>
              <a:cs typeface="Calibri Light" panose="020F0302020204030204" pitchFamily="34" charset="0"/>
            </a:rPr>
            <a:t>Cert Schoolbook List</a:t>
          </a:r>
        </a:p>
      </xdr:txBody>
    </xdr:sp>
    <xdr:clientData/>
  </xdr:twoCellAnchor>
  <xdr:twoCellAnchor editAs="oneCell">
    <xdr:from>
      <xdr:col>1</xdr:col>
      <xdr:colOff>344714</xdr:colOff>
      <xdr:row>0</xdr:row>
      <xdr:rowOff>0</xdr:rowOff>
    </xdr:from>
    <xdr:to>
      <xdr:col>2</xdr:col>
      <xdr:colOff>4134857</xdr:colOff>
      <xdr:row>6</xdr:row>
      <xdr:rowOff>95234</xdr:rowOff>
    </xdr:to>
    <xdr:pic>
      <xdr:nvPicPr>
        <xdr:cNvPr id="3" name="Picture 2">
          <a:extLst>
            <a:ext uri="{FF2B5EF4-FFF2-40B4-BE49-F238E27FC236}">
              <a16:creationId xmlns:a16="http://schemas.microsoft.com/office/drawing/2014/main" id="{B0B4B20F-17A5-4C31-A45D-CCCC1E35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614" y="0"/>
          <a:ext cx="4965528" cy="19392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518169</xdr:colOff>
      <xdr:row>6</xdr:row>
      <xdr:rowOff>110474</xdr:rowOff>
    </xdr:to>
    <xdr:pic>
      <xdr:nvPicPr>
        <xdr:cNvPr id="3" name="Picture 2">
          <a:extLst>
            <a:ext uri="{FF2B5EF4-FFF2-40B4-BE49-F238E27FC236}">
              <a16:creationId xmlns:a16="http://schemas.microsoft.com/office/drawing/2014/main" id="{55CC1DE2-9EE8-42A9-A8A3-80F4BD679D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243" y="0"/>
          <a:ext cx="4975869" cy="19392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drive-global.kpmg.com/USERS/cfearon/Documents/Project%20management%20framewor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6.%20Projects\Start%20Mortgages\Regulatory%20Assessment%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 Master"/>
      <sheetName val="Index"/>
      <sheetName val="Maturity"/>
      <sheetName val="1. Identify (figure)"/>
      <sheetName val="1(a) Capability"/>
      <sheetName val="1(b) Needs"/>
      <sheetName val="1(c) Scope"/>
      <sheetName val="1(d) "/>
      <sheetName val="PMO Activities By Process Group"/>
      <sheetName val="Snapshot-Assessment"/>
      <sheetName val="Heat Map"/>
      <sheetName val="2. Define "/>
      <sheetName val="3. Deliver"/>
      <sheetName val="4. Close"/>
      <sheetName val="Risk Matrix Explanation"/>
      <sheetName val="RAID Standards"/>
      <sheetName val="Dropdowns"/>
      <sheetName val="Drop Downs"/>
      <sheetName val="Sheet2"/>
      <sheetName val="Source"/>
      <sheetName val="Drop Down "/>
      <sheetName val="Data Validation"/>
      <sheetName val="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MO Activities By Process Group"/>
      <sheetName val="Assessment"/>
      <sheetName val="Heat Map"/>
      <sheetName val="Sheet3"/>
    </sheetNames>
    <sheetDataSet>
      <sheetData sheetId="0"/>
      <sheetData sheetId="1"/>
      <sheetData sheetId="2"/>
      <sheetData sheetId="3" refreshError="1"/>
      <sheetData sheetId="4"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9FB4D-3579-4037-A9B7-2A853ABE6EE1}" name="Table14" displayName="Table14" ref="B12:C19" totalsRowShown="0" headerRowDxfId="10" dataDxfId="9" headerRowBorderDxfId="7" tableBorderDxfId="8" totalsRowBorderDxfId="6">
  <tableColumns count="2">
    <tableColumn id="1" xr3:uid="{0F829E1D-BDDA-4C8A-B925-46888C0C5082}" name="#" dataDxfId="5"/>
    <tableColumn id="2" xr3:uid="{E797E86B-0883-4637-AD1A-58D6D104E2FD}" name="Instructions for Schools to Follow" dataDxfId="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9E9DA-98E4-4953-BC86-39FE76DCFF1F}">
  <sheetPr codeName="Sheet1">
    <tabColor rgb="FFFF0000"/>
    <pageSetUpPr fitToPage="1"/>
  </sheetPr>
  <dimension ref="B1:H19"/>
  <sheetViews>
    <sheetView showGridLines="0" topLeftCell="A14" zoomScaleNormal="100" zoomScaleSheetLayoutView="110" workbookViewId="0">
      <selection activeCell="C14" sqref="C14"/>
    </sheetView>
  </sheetViews>
  <sheetFormatPr defaultColWidth="0.140625" defaultRowHeight="15.6" customHeight="1"/>
  <cols>
    <col min="1" max="1" width="5.140625" style="333" customWidth="1"/>
    <col min="2" max="2" width="9.140625" style="330" customWidth="1"/>
    <col min="3" max="3" width="232" style="330" customWidth="1"/>
    <col min="4" max="4" width="17.42578125" style="333" customWidth="1"/>
    <col min="5" max="5" width="17.42578125" style="337" customWidth="1"/>
    <col min="6" max="6" width="22" style="337" customWidth="1"/>
    <col min="7" max="7" width="15.42578125" style="330" customWidth="1"/>
    <col min="8" max="8" width="15.42578125" style="332" customWidth="1"/>
    <col min="9" max="9" width="68.140625" style="333" customWidth="1"/>
    <col min="10" max="10" width="23.140625" style="333" customWidth="1"/>
    <col min="11" max="11" width="4.85546875" style="333" customWidth="1"/>
    <col min="12" max="12" width="1.85546875" style="333" customWidth="1"/>
    <col min="13" max="13" width="3.5703125" style="333" customWidth="1"/>
    <col min="14" max="14" width="29.28515625" style="333" customWidth="1"/>
    <col min="15" max="60" width="15.42578125" style="333" customWidth="1"/>
    <col min="61" max="16384" width="0.140625" style="333"/>
  </cols>
  <sheetData>
    <row r="1" spans="2:8" ht="24.6" customHeight="1">
      <c r="D1" s="330"/>
      <c r="E1" s="331"/>
      <c r="F1" s="331"/>
    </row>
    <row r="2" spans="2:8" ht="24.6" customHeight="1">
      <c r="D2" s="330"/>
      <c r="E2" s="331"/>
      <c r="F2" s="331"/>
    </row>
    <row r="3" spans="2:8" ht="24.6" customHeight="1">
      <c r="C3" s="334"/>
      <c r="E3" s="335"/>
      <c r="F3" s="336"/>
      <c r="G3" s="333"/>
    </row>
    <row r="4" spans="2:8" ht="24.6" customHeight="1"/>
    <row r="5" spans="2:8" ht="24.6" customHeight="1">
      <c r="C5" s="338"/>
      <c r="D5" s="339"/>
      <c r="E5" s="340"/>
      <c r="F5" s="340"/>
      <c r="G5" s="341"/>
    </row>
    <row r="6" spans="2:8" ht="24.6" customHeight="1">
      <c r="C6" s="338"/>
      <c r="E6" s="342"/>
      <c r="F6" s="342"/>
      <c r="G6" s="343"/>
    </row>
    <row r="7" spans="2:8" s="348" customFormat="1" ht="11.1" customHeight="1">
      <c r="B7" s="330"/>
      <c r="C7" s="338"/>
      <c r="D7" s="344"/>
      <c r="E7" s="345"/>
      <c r="F7" s="345"/>
      <c r="G7" s="346"/>
      <c r="H7" s="347"/>
    </row>
    <row r="8" spans="2:8" s="348" customFormat="1" ht="24" customHeight="1" thickBot="1">
      <c r="B8" s="349"/>
      <c r="C8" s="349"/>
      <c r="D8" s="350"/>
      <c r="E8" s="351"/>
      <c r="F8" s="351"/>
      <c r="G8" s="352"/>
      <c r="H8" s="347"/>
    </row>
    <row r="9" spans="2:8" ht="24" customHeight="1">
      <c r="C9" s="353"/>
      <c r="D9" s="354"/>
      <c r="E9" s="355"/>
    </row>
    <row r="10" spans="2:8" ht="24" customHeight="1">
      <c r="C10" s="356" t="s">
        <v>0</v>
      </c>
    </row>
    <row r="11" spans="2:8" ht="24" customHeight="1">
      <c r="C11" s="353"/>
    </row>
    <row r="12" spans="2:8" ht="30.75" customHeight="1">
      <c r="B12" s="166" t="s">
        <v>1</v>
      </c>
      <c r="C12" s="166" t="s">
        <v>2</v>
      </c>
    </row>
    <row r="13" spans="2:8" s="337" customFormat="1" ht="34.5" customHeight="1">
      <c r="B13" s="61">
        <v>1</v>
      </c>
      <c r="C13" s="357" t="s">
        <v>3</v>
      </c>
      <c r="G13" s="331"/>
      <c r="H13" s="358"/>
    </row>
    <row r="14" spans="2:8" s="337" customFormat="1" ht="57" customHeight="1">
      <c r="B14" s="85">
        <v>2</v>
      </c>
      <c r="C14" s="88" t="s">
        <v>4</v>
      </c>
      <c r="G14" s="331"/>
      <c r="H14" s="358"/>
    </row>
    <row r="15" spans="2:8" s="337" customFormat="1" ht="57" customHeight="1">
      <c r="B15" s="85">
        <v>3</v>
      </c>
      <c r="C15" s="88" t="s">
        <v>5</v>
      </c>
      <c r="G15" s="331"/>
      <c r="H15" s="358"/>
    </row>
    <row r="16" spans="2:8" s="337" customFormat="1" ht="57" customHeight="1">
      <c r="B16" s="85">
        <v>4</v>
      </c>
      <c r="C16" s="88" t="s">
        <v>6</v>
      </c>
      <c r="G16" s="331"/>
      <c r="H16" s="358"/>
    </row>
    <row r="17" spans="2:8" s="337" customFormat="1" ht="57" customHeight="1">
      <c r="B17" s="359">
        <v>5</v>
      </c>
      <c r="C17" s="88" t="s">
        <v>7</v>
      </c>
      <c r="G17" s="331"/>
      <c r="H17" s="358"/>
    </row>
    <row r="18" spans="2:8" s="337" customFormat="1" ht="87.75" customHeight="1">
      <c r="B18" s="360">
        <v>6</v>
      </c>
      <c r="C18" s="361" t="s">
        <v>8</v>
      </c>
      <c r="G18" s="331"/>
      <c r="H18" s="358"/>
    </row>
    <row r="19" spans="2:8" s="337" customFormat="1" ht="87.75" customHeight="1">
      <c r="B19" s="360">
        <v>7</v>
      </c>
      <c r="C19" s="362" t="s">
        <v>9</v>
      </c>
      <c r="G19" s="331"/>
      <c r="H19" s="358"/>
    </row>
  </sheetData>
  <printOptions horizontalCentered="1"/>
  <pageMargins left="0.25" right="0.25" top="0.75" bottom="0.75" header="0.3" footer="0.3"/>
  <pageSetup paperSize="8" scale="86"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A6EA-DDAA-40A1-9EA9-51371C74C80A}">
  <sheetPr>
    <tabColor rgb="FFE4F4DF"/>
    <pageSetUpPr fitToPage="1"/>
  </sheetPr>
  <dimension ref="B1:I44"/>
  <sheetViews>
    <sheetView showGridLines="0" topLeftCell="A3" zoomScale="90" zoomScaleNormal="90" zoomScaleSheetLayoutView="110" workbookViewId="0">
      <selection activeCell="D27" sqref="D27"/>
    </sheetView>
  </sheetViews>
  <sheetFormatPr defaultColWidth="0.140625" defaultRowHeight="15.6" customHeight="1"/>
  <cols>
    <col min="1" max="1" width="5.140625" style="12" customWidth="1"/>
    <col min="2" max="2" width="11.85546875" style="12" customWidth="1"/>
    <col min="3" max="3" width="17.42578125" style="13" customWidth="1"/>
    <col min="4" max="4" width="83" style="13" customWidth="1"/>
    <col min="5" max="5" width="38.85546875" style="13" customWidth="1"/>
    <col min="6" max="6" width="79.5703125" style="13" customWidth="1"/>
    <col min="7" max="7" width="22" style="14" customWidth="1"/>
    <col min="8" max="8" width="15.42578125" style="13" customWidth="1"/>
    <col min="9" max="9" width="15.42578125" style="39" customWidth="1"/>
    <col min="10" max="10" width="68.140625" style="12" customWidth="1"/>
    <col min="11" max="11" width="23.140625" style="12" customWidth="1"/>
    <col min="12" max="12" width="4.85546875" style="12" customWidth="1"/>
    <col min="13" max="13" width="1.85546875" style="12" customWidth="1"/>
    <col min="14" max="14" width="3.5703125" style="12" customWidth="1"/>
    <col min="15" max="15" width="29.28515625" style="12" customWidth="1"/>
    <col min="16" max="61" width="15.42578125" style="12" customWidth="1"/>
    <col min="62" max="16384" width="0.140625" style="12"/>
  </cols>
  <sheetData>
    <row r="1" spans="2:9" ht="24.6" customHeight="1">
      <c r="G1" s="15"/>
    </row>
    <row r="2" spans="2:9" ht="24.6" customHeight="1">
      <c r="G2" s="15"/>
    </row>
    <row r="3" spans="2:9" ht="24.6" customHeight="1">
      <c r="D3" s="16"/>
      <c r="F3" s="16"/>
      <c r="G3" s="18"/>
      <c r="H3" s="12"/>
    </row>
    <row r="4" spans="2:9" ht="24.6" customHeight="1"/>
    <row r="5" spans="2:9" ht="24.6" customHeight="1">
      <c r="D5" s="19"/>
      <c r="F5" s="19"/>
      <c r="G5" s="33"/>
      <c r="H5" s="34"/>
    </row>
    <row r="6" spans="2:9" ht="24.6" customHeight="1">
      <c r="D6" s="19"/>
      <c r="F6" s="19"/>
      <c r="G6" s="20"/>
      <c r="H6" s="21"/>
    </row>
    <row r="7" spans="2:9" s="22" customFormat="1" ht="12">
      <c r="C7" s="13"/>
      <c r="D7" s="19"/>
      <c r="E7" s="13"/>
      <c r="F7" s="19"/>
      <c r="G7" s="35"/>
      <c r="H7" s="36"/>
      <c r="I7" s="40"/>
    </row>
    <row r="8" spans="2:9" s="22" customFormat="1" ht="36.75" customHeight="1">
      <c r="B8" s="190" t="s">
        <v>10</v>
      </c>
      <c r="C8" s="13"/>
      <c r="D8" s="19"/>
      <c r="E8" s="13"/>
      <c r="F8" s="19"/>
      <c r="G8" s="35"/>
      <c r="H8" s="36"/>
      <c r="I8" s="40"/>
    </row>
    <row r="9" spans="2:9" s="22" customFormat="1" ht="48" customHeight="1" thickBot="1">
      <c r="B9" s="705" t="s">
        <v>11</v>
      </c>
      <c r="C9" s="706"/>
      <c r="D9" s="706"/>
      <c r="E9" s="706"/>
      <c r="F9" s="329" t="s">
        <v>12</v>
      </c>
      <c r="G9"/>
      <c r="H9"/>
      <c r="I9" s="40"/>
    </row>
    <row r="10" spans="2:9" ht="24.75" customHeight="1">
      <c r="D10" s="26"/>
      <c r="F10" s="26"/>
    </row>
    <row r="11" spans="2:9" ht="24.75" customHeight="1">
      <c r="B11" s="707" t="s">
        <v>13</v>
      </c>
      <c r="C11" s="707"/>
      <c r="D11" s="707"/>
      <c r="E11" s="707"/>
      <c r="F11" s="707"/>
      <c r="G11" s="180"/>
    </row>
    <row r="12" spans="2:9" ht="24.75" customHeight="1">
      <c r="D12" s="26"/>
      <c r="F12" s="26"/>
    </row>
    <row r="13" spans="2:9" ht="24.75" customHeight="1">
      <c r="B13" s="708" t="s">
        <v>14</v>
      </c>
      <c r="C13" s="709"/>
      <c r="D13" s="710" t="s">
        <v>15</v>
      </c>
      <c r="E13" s="710"/>
      <c r="F13" s="26"/>
    </row>
    <row r="14" spans="2:9" ht="24.75" customHeight="1">
      <c r="B14" s="708" t="s">
        <v>16</v>
      </c>
      <c r="C14" s="709"/>
      <c r="D14" s="711" t="s">
        <v>17</v>
      </c>
      <c r="E14" s="711"/>
      <c r="F14" s="26"/>
    </row>
    <row r="15" spans="2:9" ht="24.75" customHeight="1">
      <c r="B15" s="708" t="s">
        <v>18</v>
      </c>
      <c r="C15" s="709"/>
      <c r="D15" s="712" t="s">
        <v>19</v>
      </c>
      <c r="E15" s="713"/>
      <c r="F15" s="328" t="s">
        <v>20</v>
      </c>
    </row>
    <row r="16" spans="2:9" ht="24.75" customHeight="1">
      <c r="B16" s="708" t="s">
        <v>21</v>
      </c>
      <c r="C16" s="709"/>
      <c r="D16" s="714" t="s">
        <v>22</v>
      </c>
      <c r="E16" s="714"/>
      <c r="F16" s="183"/>
    </row>
    <row r="17" spans="2:9" ht="24.75" customHeight="1">
      <c r="C17" s="187"/>
      <c r="D17" s="26"/>
      <c r="F17" s="26"/>
    </row>
    <row r="18" spans="2:9" ht="24.75" customHeight="1">
      <c r="B18" s="715" t="s">
        <v>23</v>
      </c>
      <c r="C18" s="716"/>
      <c r="D18" s="717"/>
      <c r="E18" s="715" t="s">
        <v>24</v>
      </c>
      <c r="F18" s="717"/>
    </row>
    <row r="19" spans="2:9" ht="24.75" customHeight="1">
      <c r="B19" s="708" t="s">
        <v>25</v>
      </c>
      <c r="C19" s="709"/>
      <c r="D19" s="189" t="s">
        <v>26</v>
      </c>
      <c r="E19" s="186" t="s">
        <v>27</v>
      </c>
      <c r="F19" s="184"/>
    </row>
    <row r="20" spans="2:9" s="14" customFormat="1" ht="24.75" customHeight="1">
      <c r="B20" s="708" t="s">
        <v>28</v>
      </c>
      <c r="C20" s="709"/>
      <c r="D20" s="325" t="s">
        <v>26</v>
      </c>
      <c r="E20" s="188" t="s">
        <v>28</v>
      </c>
      <c r="F20" s="327"/>
      <c r="H20" s="15"/>
      <c r="I20" s="122"/>
    </row>
    <row r="21" spans="2:9" s="14" customFormat="1" ht="24.75" customHeight="1">
      <c r="B21" s="708" t="s">
        <v>29</v>
      </c>
      <c r="C21" s="709"/>
      <c r="D21" s="325" t="s">
        <v>26</v>
      </c>
      <c r="E21" s="188" t="s">
        <v>30</v>
      </c>
      <c r="F21" s="327"/>
      <c r="H21" s="15"/>
      <c r="I21" s="122"/>
    </row>
    <row r="22" spans="2:9" s="14" customFormat="1" ht="24.75" customHeight="1">
      <c r="B22" s="708" t="s">
        <v>31</v>
      </c>
      <c r="C22" s="709"/>
      <c r="D22" s="325" t="s">
        <v>26</v>
      </c>
      <c r="E22" s="188" t="s">
        <v>32</v>
      </c>
      <c r="F22" s="327"/>
      <c r="H22" s="15"/>
      <c r="I22" s="122"/>
    </row>
    <row r="23" spans="2:9" s="14" customFormat="1" ht="24.75" customHeight="1">
      <c r="B23" s="708" t="s">
        <v>33</v>
      </c>
      <c r="C23" s="709"/>
      <c r="D23" s="326" t="s">
        <v>34</v>
      </c>
      <c r="E23" s="188" t="s">
        <v>35</v>
      </c>
      <c r="F23" s="327"/>
      <c r="H23" s="15"/>
      <c r="I23" s="122"/>
    </row>
    <row r="24" spans="2:9" s="14" customFormat="1" ht="24.75" customHeight="1">
      <c r="B24" s="708" t="s">
        <v>36</v>
      </c>
      <c r="C24" s="709"/>
      <c r="D24" s="326" t="s">
        <v>34</v>
      </c>
      <c r="E24" s="188" t="s">
        <v>37</v>
      </c>
      <c r="F24" s="327"/>
      <c r="H24" s="15"/>
      <c r="I24" s="122"/>
    </row>
    <row r="25" spans="2:9" s="14" customFormat="1" ht="24.75" customHeight="1">
      <c r="B25" s="708" t="s">
        <v>38</v>
      </c>
      <c r="C25" s="709"/>
      <c r="D25" s="326" t="s">
        <v>34</v>
      </c>
      <c r="E25" s="185"/>
      <c r="F25" s="185"/>
      <c r="H25" s="15"/>
      <c r="I25" s="122"/>
    </row>
    <row r="26" spans="2:9" s="14" customFormat="1" ht="24.75" customHeight="1">
      <c r="B26" s="708" t="s">
        <v>39</v>
      </c>
      <c r="C26" s="709"/>
      <c r="D26" s="326" t="s">
        <v>34</v>
      </c>
      <c r="E26" s="185"/>
      <c r="F26" s="185"/>
      <c r="H26" s="15"/>
      <c r="I26" s="122"/>
    </row>
    <row r="27" spans="2:9" ht="24.75" customHeight="1">
      <c r="B27" s="708" t="s">
        <v>40</v>
      </c>
      <c r="C27" s="709"/>
      <c r="D27" s="326" t="s">
        <v>34</v>
      </c>
      <c r="E27" s="185"/>
      <c r="F27" s="185"/>
    </row>
    <row r="28" spans="2:9" ht="24.75" customHeight="1"/>
    <row r="29" spans="2:9" ht="24.75" customHeight="1"/>
    <row r="30" spans="2:9" ht="34.5" customHeight="1">
      <c r="B30" s="721" t="s">
        <v>41</v>
      </c>
      <c r="C30" s="721"/>
      <c r="D30" s="721"/>
      <c r="E30" s="721"/>
    </row>
    <row r="31" spans="2:9" ht="24" customHeight="1">
      <c r="B31" s="182">
        <v>1</v>
      </c>
      <c r="C31" s="718" t="s">
        <v>42</v>
      </c>
      <c r="D31" s="719"/>
      <c r="E31" s="720"/>
    </row>
    <row r="32" spans="2:9" ht="24" customHeight="1">
      <c r="B32" s="182">
        <f>B31+1</f>
        <v>2</v>
      </c>
      <c r="C32" s="718" t="s">
        <v>43</v>
      </c>
      <c r="D32" s="719"/>
      <c r="E32" s="720"/>
    </row>
    <row r="33" spans="2:9" ht="30.75" customHeight="1">
      <c r="B33" s="182">
        <f t="shared" ref="B33:B40" si="0">B32+1</f>
        <v>3</v>
      </c>
      <c r="C33" s="726" t="s">
        <v>44</v>
      </c>
      <c r="D33" s="727"/>
      <c r="E33" s="728"/>
    </row>
    <row r="34" spans="2:9" ht="30.75" customHeight="1">
      <c r="B34" s="182">
        <f t="shared" si="0"/>
        <v>4</v>
      </c>
      <c r="C34" s="722" t="s">
        <v>45</v>
      </c>
      <c r="D34" s="723"/>
      <c r="E34" s="724"/>
    </row>
    <row r="35" spans="2:9" ht="30.75" customHeight="1">
      <c r="B35" s="182">
        <f t="shared" si="0"/>
        <v>5</v>
      </c>
      <c r="C35" s="722" t="s">
        <v>46</v>
      </c>
      <c r="D35" s="723"/>
      <c r="E35" s="724"/>
    </row>
    <row r="36" spans="2:9" ht="30.75" customHeight="1">
      <c r="B36" s="182">
        <f t="shared" si="0"/>
        <v>6</v>
      </c>
      <c r="C36" s="722" t="s">
        <v>47</v>
      </c>
      <c r="D36" s="723"/>
      <c r="E36" s="724"/>
    </row>
    <row r="37" spans="2:9" ht="30.75" customHeight="1">
      <c r="B37" s="182">
        <f t="shared" si="0"/>
        <v>7</v>
      </c>
      <c r="C37" s="722" t="s">
        <v>48</v>
      </c>
      <c r="D37" s="723"/>
      <c r="E37" s="724"/>
    </row>
    <row r="38" spans="2:9" s="13" customFormat="1" ht="30.75" customHeight="1">
      <c r="B38" s="182">
        <f t="shared" si="0"/>
        <v>8</v>
      </c>
      <c r="C38" s="722" t="s">
        <v>49</v>
      </c>
      <c r="D38" s="723"/>
      <c r="E38" s="724"/>
      <c r="G38" s="14"/>
      <c r="I38" s="39"/>
    </row>
    <row r="39" spans="2:9" s="13" customFormat="1" ht="48.75" customHeight="1">
      <c r="B39" s="182">
        <f t="shared" si="0"/>
        <v>9</v>
      </c>
      <c r="C39" s="722" t="s">
        <v>50</v>
      </c>
      <c r="D39" s="723"/>
      <c r="E39" s="724"/>
      <c r="G39" s="14"/>
      <c r="I39" s="39"/>
    </row>
    <row r="40" spans="2:9" s="13" customFormat="1" ht="30.75" customHeight="1">
      <c r="B40" s="182">
        <f t="shared" si="0"/>
        <v>10</v>
      </c>
      <c r="C40" s="722" t="s">
        <v>51</v>
      </c>
      <c r="D40" s="723"/>
      <c r="E40" s="724"/>
      <c r="G40" s="14"/>
      <c r="I40" s="39"/>
    </row>
    <row r="41" spans="2:9" s="13" customFormat="1" ht="30.75" customHeight="1">
      <c r="B41" s="182">
        <f t="shared" ref="B41:B42" si="1">B40+1</f>
        <v>11</v>
      </c>
      <c r="C41" s="718" t="s">
        <v>52</v>
      </c>
      <c r="D41" s="719"/>
      <c r="E41" s="720"/>
      <c r="G41" s="14"/>
      <c r="I41" s="39"/>
    </row>
    <row r="42" spans="2:9" s="13" customFormat="1" ht="30.75" customHeight="1">
      <c r="B42" s="182">
        <f t="shared" si="1"/>
        <v>12</v>
      </c>
      <c r="C42" s="725" t="s">
        <v>53</v>
      </c>
      <c r="D42" s="723"/>
      <c r="E42" s="724"/>
      <c r="G42" s="14"/>
      <c r="I42" s="39"/>
    </row>
    <row r="43" spans="2:9" s="13" customFormat="1" ht="24" customHeight="1">
      <c r="B43" s="12"/>
      <c r="G43" s="14"/>
      <c r="I43" s="39"/>
    </row>
    <row r="44" spans="2:9" s="13" customFormat="1" ht="24" customHeight="1">
      <c r="B44" s="12"/>
      <c r="G44" s="14"/>
      <c r="I44" s="39"/>
    </row>
  </sheetData>
  <mergeCells count="34">
    <mergeCell ref="C33:E33"/>
    <mergeCell ref="C34:E34"/>
    <mergeCell ref="C35:E35"/>
    <mergeCell ref="C37:E37"/>
    <mergeCell ref="C36:E36"/>
    <mergeCell ref="C38:E38"/>
    <mergeCell ref="C39:E39"/>
    <mergeCell ref="C40:E40"/>
    <mergeCell ref="C41:E41"/>
    <mergeCell ref="C42:E42"/>
    <mergeCell ref="C32:E32"/>
    <mergeCell ref="B19:C19"/>
    <mergeCell ref="B20:C20"/>
    <mergeCell ref="B21:C21"/>
    <mergeCell ref="B22:C22"/>
    <mergeCell ref="B23:C23"/>
    <mergeCell ref="B24:C24"/>
    <mergeCell ref="B25:C25"/>
    <mergeCell ref="B26:C26"/>
    <mergeCell ref="B27:C27"/>
    <mergeCell ref="B30:E30"/>
    <mergeCell ref="C31:E31"/>
    <mergeCell ref="B15:C15"/>
    <mergeCell ref="D15:E15"/>
    <mergeCell ref="B16:C16"/>
    <mergeCell ref="D16:E16"/>
    <mergeCell ref="B18:D18"/>
    <mergeCell ref="E18:F18"/>
    <mergeCell ref="B9:E9"/>
    <mergeCell ref="B11:F11"/>
    <mergeCell ref="B13:C13"/>
    <mergeCell ref="D13:E13"/>
    <mergeCell ref="B14:C14"/>
    <mergeCell ref="D14:E14"/>
  </mergeCells>
  <printOptions horizontalCentered="1"/>
  <pageMargins left="0.25" right="0.25" top="0.75" bottom="0.75" header="0.3" footer="0.3"/>
  <pageSetup paperSize="8" scale="8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9E220-83FE-4E9A-92C2-19D50EA9ABF4}">
          <x14:formula1>
            <xm:f>Data!$B$2:$B$23</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4A8C-A868-4E4E-A725-6E84CBCE70D5}">
  <sheetPr>
    <tabColor rgb="FF004D44"/>
  </sheetPr>
  <dimension ref="B2:H23"/>
  <sheetViews>
    <sheetView workbookViewId="0">
      <selection activeCell="F2" sqref="F2:F3"/>
    </sheetView>
  </sheetViews>
  <sheetFormatPr defaultRowHeight="14.45"/>
  <cols>
    <col min="2" max="2" width="38.28515625" bestFit="1" customWidth="1"/>
    <col min="12" max="12" width="43.7109375" customWidth="1"/>
  </cols>
  <sheetData>
    <row r="2" spans="2:8">
      <c r="B2" t="s">
        <v>19</v>
      </c>
      <c r="F2" t="s">
        <v>54</v>
      </c>
      <c r="H2" s="640" t="b">
        <v>1</v>
      </c>
    </row>
    <row r="3" spans="2:8">
      <c r="B3" t="s">
        <v>55</v>
      </c>
      <c r="F3" t="s">
        <v>56</v>
      </c>
    </row>
    <row r="4" spans="2:8">
      <c r="B4" t="s">
        <v>57</v>
      </c>
    </row>
    <row r="5" spans="2:8">
      <c r="B5" t="s">
        <v>58</v>
      </c>
    </row>
    <row r="6" spans="2:8">
      <c r="B6" t="s">
        <v>59</v>
      </c>
    </row>
    <row r="7" spans="2:8">
      <c r="B7" t="s">
        <v>60</v>
      </c>
    </row>
    <row r="8" spans="2:8">
      <c r="B8" t="s">
        <v>61</v>
      </c>
    </row>
    <row r="9" spans="2:8">
      <c r="B9" t="s">
        <v>62</v>
      </c>
    </row>
    <row r="10" spans="2:8">
      <c r="B10" t="s">
        <v>63</v>
      </c>
    </row>
    <row r="11" spans="2:8">
      <c r="B11" t="s">
        <v>64</v>
      </c>
    </row>
    <row r="12" spans="2:8">
      <c r="B12" t="s">
        <v>65</v>
      </c>
    </row>
    <row r="13" spans="2:8">
      <c r="B13" t="s">
        <v>66</v>
      </c>
    </row>
    <row r="14" spans="2:8">
      <c r="B14" t="s">
        <v>67</v>
      </c>
    </row>
    <row r="15" spans="2:8">
      <c r="B15" t="s">
        <v>68</v>
      </c>
    </row>
    <row r="16" spans="2:8">
      <c r="B16" t="s">
        <v>69</v>
      </c>
    </row>
    <row r="17" spans="2:2">
      <c r="B17" t="s">
        <v>70</v>
      </c>
    </row>
    <row r="18" spans="2:2">
      <c r="B18" t="s">
        <v>71</v>
      </c>
    </row>
    <row r="19" spans="2:2">
      <c r="B19" t="s">
        <v>72</v>
      </c>
    </row>
    <row r="20" spans="2:2">
      <c r="B20" t="s">
        <v>73</v>
      </c>
    </row>
    <row r="21" spans="2:2">
      <c r="B21" t="s">
        <v>74</v>
      </c>
    </row>
    <row r="22" spans="2:2">
      <c r="B22" t="s">
        <v>75</v>
      </c>
    </row>
    <row r="23" spans="2:2">
      <c r="B23"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FD51-BAB7-49DA-B842-0F9BA42071B0}">
  <sheetPr codeName="Sheet2">
    <tabColor rgb="FF004D44"/>
    <pageSetUpPr fitToPage="1"/>
  </sheetPr>
  <dimension ref="B1:AA916"/>
  <sheetViews>
    <sheetView showGridLines="0" topLeftCell="A89" zoomScaleNormal="100" zoomScaleSheetLayoutView="110" workbookViewId="0">
      <selection activeCell="R102" sqref="R102:AA104"/>
    </sheetView>
  </sheetViews>
  <sheetFormatPr defaultColWidth="0.140625" defaultRowHeight="17.25" customHeight="1" outlineLevelRow="1"/>
  <cols>
    <col min="1" max="1" width="5.140625" style="12" customWidth="1"/>
    <col min="2" max="2" width="17.85546875" style="13" customWidth="1"/>
    <col min="3" max="3" width="93.5703125" style="13" bestFit="1" customWidth="1"/>
    <col min="4" max="4" width="18.140625" style="13" customWidth="1"/>
    <col min="5" max="5" width="16" style="14" customWidth="1"/>
    <col min="6" max="6" width="21.85546875" style="14" customWidth="1"/>
    <col min="7" max="7" width="13.28515625" style="13" customWidth="1"/>
    <col min="8" max="8" width="12.42578125" style="256" customWidth="1"/>
    <col min="9" max="9" width="11" style="462" customWidth="1"/>
    <col min="10" max="11" width="11" style="39" customWidth="1"/>
    <col min="12" max="12" width="12.5703125" style="39" customWidth="1"/>
    <col min="13" max="14" width="12.7109375" style="152" customWidth="1"/>
    <col min="15" max="15" width="27.5703125" style="13" customWidth="1"/>
    <col min="16" max="16" width="3.28515625" style="12" customWidth="1"/>
    <col min="17" max="17" width="6.7109375" customWidth="1"/>
    <col min="18" max="18" width="6.7109375" style="333" customWidth="1"/>
    <col min="19" max="19" width="3.28515625" customWidth="1"/>
    <col min="20" max="20" width="6.7109375" style="333" customWidth="1"/>
    <col min="21" max="21" width="6.7109375" customWidth="1"/>
    <col min="22" max="22" width="2.85546875" style="333" customWidth="1"/>
    <col min="23" max="23" width="6.7109375" customWidth="1"/>
    <col min="24" max="24" width="6.7109375" style="12" customWidth="1"/>
    <col min="25" max="25" width="3.28515625" style="12" customWidth="1"/>
    <col min="26" max="27" width="6.7109375" style="12" customWidth="1"/>
    <col min="28" max="47" width="16.28515625" style="12" customWidth="1"/>
    <col min="48" max="58" width="15.42578125" style="12" customWidth="1"/>
    <col min="59" max="16384" width="0.140625" style="12"/>
  </cols>
  <sheetData>
    <row r="1" spans="2:27" ht="24.6" customHeight="1">
      <c r="E1" s="15"/>
      <c r="F1" s="15"/>
    </row>
    <row r="2" spans="2:27" ht="24.6" customHeight="1">
      <c r="E2" s="15"/>
      <c r="F2" s="15"/>
    </row>
    <row r="3" spans="2:27" ht="24.6" customHeight="1">
      <c r="C3" s="16"/>
      <c r="D3" s="16"/>
      <c r="E3" s="17"/>
      <c r="F3" s="18"/>
      <c r="G3" s="12"/>
      <c r="H3" s="257"/>
      <c r="M3" s="153"/>
      <c r="N3" s="153"/>
      <c r="O3" s="12"/>
    </row>
    <row r="4" spans="2:27" ht="24.6" customHeight="1"/>
    <row r="5" spans="2:27" ht="24.6" customHeight="1">
      <c r="C5" s="19"/>
      <c r="D5" s="19"/>
      <c r="E5" s="33"/>
      <c r="F5" s="33"/>
      <c r="G5" s="34"/>
      <c r="H5" s="258"/>
      <c r="M5" s="154"/>
      <c r="N5" s="154"/>
      <c r="O5" s="34"/>
    </row>
    <row r="6" spans="2:27" ht="24.6" customHeight="1">
      <c r="C6" s="19"/>
      <c r="D6" s="19"/>
      <c r="E6" s="20"/>
      <c r="F6" s="20"/>
      <c r="G6" s="21"/>
      <c r="H6" s="259"/>
      <c r="M6" s="155"/>
      <c r="N6" s="155"/>
      <c r="O6" s="21"/>
    </row>
    <row r="7" spans="2:27" s="22" customFormat="1" ht="11.1" customHeight="1">
      <c r="B7" s="13"/>
      <c r="C7" s="19"/>
      <c r="D7" s="19"/>
      <c r="E7" s="35"/>
      <c r="F7" s="35"/>
      <c r="G7" s="36"/>
      <c r="H7" s="260"/>
      <c r="I7" s="474"/>
      <c r="J7" s="40"/>
      <c r="K7" s="40"/>
      <c r="L7" s="40"/>
      <c r="M7" s="156"/>
      <c r="N7" s="156"/>
      <c r="O7" s="36"/>
      <c r="Q7"/>
      <c r="R7" s="348"/>
      <c r="S7"/>
      <c r="T7" s="348"/>
      <c r="U7"/>
      <c r="V7" s="348"/>
      <c r="W7"/>
    </row>
    <row r="8" spans="2:27" s="22" customFormat="1" ht="24" customHeight="1" thickBot="1">
      <c r="B8" s="23"/>
      <c r="C8" s="23"/>
      <c r="D8" s="650"/>
      <c r="E8" s="24"/>
      <c r="F8" s="24"/>
      <c r="G8" s="25"/>
      <c r="H8" s="261"/>
      <c r="I8" s="461"/>
      <c r="J8" s="25"/>
      <c r="K8" s="25"/>
      <c r="L8" s="25"/>
      <c r="M8" s="157"/>
      <c r="N8" s="157"/>
      <c r="O8" s="25"/>
      <c r="P8" s="25"/>
      <c r="Q8" s="25"/>
      <c r="R8" s="25"/>
      <c r="S8" s="25"/>
      <c r="T8" s="25"/>
      <c r="U8" s="25"/>
      <c r="V8" s="25"/>
      <c r="W8" s="25"/>
      <c r="X8" s="25"/>
      <c r="Y8" s="25"/>
      <c r="Z8" s="25"/>
      <c r="AA8" s="25"/>
    </row>
    <row r="9" spans="2:27" ht="24" customHeight="1">
      <c r="C9" s="26"/>
      <c r="D9" s="26"/>
      <c r="E9" s="27"/>
      <c r="J9" s="13"/>
      <c r="K9" s="13"/>
      <c r="L9" s="13"/>
    </row>
    <row r="10" spans="2:27" s="22" customFormat="1" ht="30" customHeight="1">
      <c r="B10" s="734" t="s">
        <v>77</v>
      </c>
      <c r="C10" s="735"/>
      <c r="D10" s="735"/>
      <c r="E10" s="735"/>
      <c r="F10" s="735"/>
      <c r="G10" s="735"/>
      <c r="H10" s="735"/>
      <c r="I10" s="735"/>
      <c r="J10" s="735"/>
      <c r="K10" s="735"/>
      <c r="L10" s="735"/>
      <c r="M10" s="735"/>
      <c r="N10" s="735"/>
      <c r="O10" s="736"/>
      <c r="P10" s="647"/>
      <c r="Q10"/>
      <c r="R10" s="648"/>
      <c r="S10"/>
      <c r="T10" s="648"/>
      <c r="U10"/>
      <c r="V10" s="348"/>
      <c r="W10"/>
    </row>
    <row r="11" spans="2:27" s="22" customFormat="1" ht="30" customHeight="1">
      <c r="B11" s="642" t="s">
        <v>78</v>
      </c>
      <c r="C11" s="528" t="s">
        <v>79</v>
      </c>
      <c r="D11" s="166" t="s">
        <v>80</v>
      </c>
      <c r="E11" s="528" t="s">
        <v>81</v>
      </c>
      <c r="F11" s="643" t="s">
        <v>82</v>
      </c>
      <c r="G11" s="528" t="s">
        <v>83</v>
      </c>
      <c r="H11" s="644" t="s">
        <v>84</v>
      </c>
      <c r="I11" s="645" t="s">
        <v>85</v>
      </c>
      <c r="J11" s="646" t="s">
        <v>86</v>
      </c>
      <c r="K11" s="646" t="s">
        <v>87</v>
      </c>
      <c r="L11" s="646" t="s">
        <v>88</v>
      </c>
      <c r="M11" s="527" t="s">
        <v>89</v>
      </c>
      <c r="N11" s="527" t="s">
        <v>90</v>
      </c>
      <c r="O11" s="528" t="s">
        <v>91</v>
      </c>
      <c r="Q11" s="729" t="s">
        <v>92</v>
      </c>
      <c r="R11" s="730"/>
      <c r="T11" s="729" t="s">
        <v>93</v>
      </c>
      <c r="U11" s="730"/>
      <c r="W11" s="729" t="s">
        <v>94</v>
      </c>
      <c r="X11" s="730"/>
      <c r="Z11" s="731" t="s">
        <v>95</v>
      </c>
      <c r="AA11" s="732"/>
    </row>
    <row r="12" spans="2:27" ht="17.25" customHeight="1">
      <c r="B12" s="126">
        <v>9781857919240</v>
      </c>
      <c r="C12" s="363" t="s">
        <v>96</v>
      </c>
      <c r="D12" s="140" t="s">
        <v>97</v>
      </c>
      <c r="E12" s="365" t="s">
        <v>98</v>
      </c>
      <c r="F12" s="366" t="s">
        <v>99</v>
      </c>
      <c r="G12" s="140" t="s">
        <v>100</v>
      </c>
      <c r="H12" s="468"/>
      <c r="I12" s="227">
        <v>7.5</v>
      </c>
      <c r="J12" s="218"/>
      <c r="K12" s="196">
        <f t="shared" ref="K12:K24" si="0">I12-(I12*J12)</f>
        <v>7.5</v>
      </c>
      <c r="L12" s="228">
        <f t="shared" ref="L12:L24" si="1">K12*H12</f>
        <v>0</v>
      </c>
      <c r="M12" s="220">
        <v>0</v>
      </c>
      <c r="N12" s="253">
        <f t="shared" ref="N12:N26" si="2">L12+(L12*M12)</f>
        <v>0</v>
      </c>
      <c r="O12" s="299"/>
      <c r="Q12" s="676"/>
      <c r="R12" s="679">
        <f>IF(Q12="YES",$H12,0)</f>
        <v>0</v>
      </c>
      <c r="S12" s="12"/>
      <c r="T12" s="676"/>
      <c r="U12" s="679">
        <f>IF(T12="YES",$H12,0)</f>
        <v>0</v>
      </c>
      <c r="V12" s="12"/>
      <c r="W12" s="676"/>
      <c r="X12" s="679">
        <f>IF(W12="YES",$H12,0)</f>
        <v>0</v>
      </c>
      <c r="Z12" s="676"/>
      <c r="AA12" s="679">
        <f>IF(Z12="YES",$H12,0)</f>
        <v>0</v>
      </c>
    </row>
    <row r="13" spans="2:27" ht="17.25" customHeight="1">
      <c r="B13" s="126">
        <v>9781857919059</v>
      </c>
      <c r="C13" s="437" t="s">
        <v>101</v>
      </c>
      <c r="D13" s="140" t="s">
        <v>97</v>
      </c>
      <c r="E13" s="431" t="s">
        <v>98</v>
      </c>
      <c r="F13" s="366" t="s">
        <v>99</v>
      </c>
      <c r="G13" s="438" t="s">
        <v>102</v>
      </c>
      <c r="H13" s="468"/>
      <c r="I13" s="439">
        <v>6.95</v>
      </c>
      <c r="J13" s="218"/>
      <c r="K13" s="196">
        <f t="shared" si="0"/>
        <v>6.95</v>
      </c>
      <c r="L13" s="228">
        <f t="shared" si="1"/>
        <v>0</v>
      </c>
      <c r="M13" s="323">
        <v>0</v>
      </c>
      <c r="N13" s="253">
        <f t="shared" si="2"/>
        <v>0</v>
      </c>
      <c r="O13" s="299"/>
      <c r="Q13" s="676"/>
      <c r="R13" s="679">
        <f t="shared" ref="R13:R76" si="3">IF(Q13="YES",$H13,0)</f>
        <v>0</v>
      </c>
      <c r="S13" s="12"/>
      <c r="T13" s="676"/>
      <c r="U13" s="679">
        <f t="shared" ref="U13:U76" si="4">IF(T13="YES",$H13,0)</f>
        <v>0</v>
      </c>
      <c r="V13" s="12"/>
      <c r="W13" s="676"/>
      <c r="X13" s="679">
        <f t="shared" ref="X13:X76" si="5">IF(W13="YES",$H13,0)</f>
        <v>0</v>
      </c>
      <c r="Z13" s="676"/>
      <c r="AA13" s="679">
        <f t="shared" ref="AA13:AA76" si="6">IF(Z13="YES",$H13,0)</f>
        <v>0</v>
      </c>
    </row>
    <row r="14" spans="2:27" ht="17.25" customHeight="1">
      <c r="B14" s="126">
        <v>9781857916799</v>
      </c>
      <c r="C14" s="440" t="s">
        <v>103</v>
      </c>
      <c r="D14" s="140" t="s">
        <v>97</v>
      </c>
      <c r="E14" s="431" t="s">
        <v>98</v>
      </c>
      <c r="F14" s="366" t="s">
        <v>99</v>
      </c>
      <c r="G14" s="370" t="s">
        <v>104</v>
      </c>
      <c r="H14" s="468"/>
      <c r="I14" s="415">
        <v>8.5</v>
      </c>
      <c r="J14" s="218"/>
      <c r="K14" s="196">
        <f t="shared" si="0"/>
        <v>8.5</v>
      </c>
      <c r="L14" s="228">
        <f t="shared" si="1"/>
        <v>0</v>
      </c>
      <c r="M14" s="324">
        <v>0</v>
      </c>
      <c r="N14" s="253">
        <f t="shared" si="2"/>
        <v>0</v>
      </c>
      <c r="O14" s="299"/>
      <c r="Q14" s="676"/>
      <c r="R14" s="679">
        <f t="shared" si="3"/>
        <v>0</v>
      </c>
      <c r="S14" s="12"/>
      <c r="T14" s="676"/>
      <c r="U14" s="679">
        <f t="shared" si="4"/>
        <v>0</v>
      </c>
      <c r="V14" s="12"/>
      <c r="W14" s="676"/>
      <c r="X14" s="679">
        <f t="shared" si="5"/>
        <v>0</v>
      </c>
      <c r="Z14" s="676"/>
      <c r="AA14" s="679">
        <f t="shared" si="6"/>
        <v>0</v>
      </c>
    </row>
    <row r="15" spans="2:27" ht="17.25" customHeight="1">
      <c r="B15" s="386">
        <v>9781857914559</v>
      </c>
      <c r="C15" s="440" t="s">
        <v>105</v>
      </c>
      <c r="D15" s="140" t="s">
        <v>97</v>
      </c>
      <c r="E15" s="431" t="s">
        <v>98</v>
      </c>
      <c r="F15" s="366" t="s">
        <v>99</v>
      </c>
      <c r="G15" s="370" t="s">
        <v>106</v>
      </c>
      <c r="H15" s="468"/>
      <c r="I15" s="415">
        <v>7.95</v>
      </c>
      <c r="J15" s="218"/>
      <c r="K15" s="196">
        <f t="shared" si="0"/>
        <v>7.95</v>
      </c>
      <c r="L15" s="228">
        <f t="shared" si="1"/>
        <v>0</v>
      </c>
      <c r="M15" s="324">
        <v>0</v>
      </c>
      <c r="N15" s="253">
        <f t="shared" si="2"/>
        <v>0</v>
      </c>
      <c r="O15" s="299"/>
      <c r="Q15" s="676"/>
      <c r="R15" s="679">
        <f t="shared" si="3"/>
        <v>0</v>
      </c>
      <c r="S15" s="12"/>
      <c r="T15" s="676"/>
      <c r="U15" s="679">
        <f t="shared" si="4"/>
        <v>0</v>
      </c>
      <c r="V15" s="12"/>
      <c r="W15" s="676"/>
      <c r="X15" s="679">
        <f t="shared" si="5"/>
        <v>0</v>
      </c>
      <c r="Z15" s="676"/>
      <c r="AA15" s="679">
        <f t="shared" si="6"/>
        <v>0</v>
      </c>
    </row>
    <row r="16" spans="2:27" ht="17.25" customHeight="1">
      <c r="B16" s="126">
        <v>9781857918236</v>
      </c>
      <c r="C16" s="440" t="s">
        <v>107</v>
      </c>
      <c r="D16" s="140" t="s">
        <v>97</v>
      </c>
      <c r="E16" s="431" t="s">
        <v>98</v>
      </c>
      <c r="F16" s="366" t="s">
        <v>99</v>
      </c>
      <c r="G16" s="370" t="s">
        <v>108</v>
      </c>
      <c r="H16" s="468"/>
      <c r="I16" s="415">
        <v>6.5</v>
      </c>
      <c r="J16" s="218"/>
      <c r="K16" s="196">
        <f t="shared" si="0"/>
        <v>6.5</v>
      </c>
      <c r="L16" s="228">
        <f t="shared" si="1"/>
        <v>0</v>
      </c>
      <c r="M16" s="324">
        <v>0</v>
      </c>
      <c r="N16" s="253">
        <f t="shared" si="2"/>
        <v>0</v>
      </c>
      <c r="O16" s="299"/>
      <c r="Q16" s="676"/>
      <c r="R16" s="679">
        <f t="shared" si="3"/>
        <v>0</v>
      </c>
      <c r="S16" s="12"/>
      <c r="T16" s="676"/>
      <c r="U16" s="679">
        <f t="shared" si="4"/>
        <v>0</v>
      </c>
      <c r="V16" s="12"/>
      <c r="W16" s="676"/>
      <c r="X16" s="679">
        <f t="shared" si="5"/>
        <v>0</v>
      </c>
      <c r="Z16" s="676"/>
      <c r="AA16" s="679">
        <f t="shared" si="6"/>
        <v>0</v>
      </c>
    </row>
    <row r="17" spans="2:27" ht="17.25" customHeight="1">
      <c r="B17" s="126">
        <v>9781857912722</v>
      </c>
      <c r="C17" s="440" t="s">
        <v>109</v>
      </c>
      <c r="D17" s="140" t="s">
        <v>97</v>
      </c>
      <c r="E17" s="431" t="s">
        <v>98</v>
      </c>
      <c r="F17" s="366" t="s">
        <v>99</v>
      </c>
      <c r="G17" s="370" t="s">
        <v>110</v>
      </c>
      <c r="H17" s="468"/>
      <c r="I17" s="415">
        <v>5.95</v>
      </c>
      <c r="J17" s="218"/>
      <c r="K17" s="196">
        <f t="shared" si="0"/>
        <v>5.95</v>
      </c>
      <c r="L17" s="228">
        <f t="shared" si="1"/>
        <v>0</v>
      </c>
      <c r="M17" s="324">
        <v>0</v>
      </c>
      <c r="N17" s="253">
        <f t="shared" si="2"/>
        <v>0</v>
      </c>
      <c r="O17" s="299"/>
      <c r="Q17" s="676"/>
      <c r="R17" s="679">
        <f t="shared" si="3"/>
        <v>0</v>
      </c>
      <c r="S17" s="12"/>
      <c r="T17" s="676"/>
      <c r="U17" s="679">
        <f t="shared" si="4"/>
        <v>0</v>
      </c>
      <c r="V17" s="12"/>
      <c r="W17" s="676"/>
      <c r="X17" s="679">
        <f t="shared" si="5"/>
        <v>0</v>
      </c>
      <c r="Z17" s="676"/>
      <c r="AA17" s="679">
        <f t="shared" si="6"/>
        <v>0</v>
      </c>
    </row>
    <row r="18" spans="2:27" ht="17.25" customHeight="1">
      <c r="B18" s="126">
        <v>9781857912333</v>
      </c>
      <c r="C18" s="440" t="s">
        <v>111</v>
      </c>
      <c r="D18" s="140" t="s">
        <v>97</v>
      </c>
      <c r="E18" s="431" t="s">
        <v>98</v>
      </c>
      <c r="F18" s="366" t="s">
        <v>99</v>
      </c>
      <c r="G18" s="370" t="s">
        <v>112</v>
      </c>
      <c r="H18" s="468"/>
      <c r="I18" s="415">
        <v>5.5</v>
      </c>
      <c r="J18" s="218"/>
      <c r="K18" s="196">
        <f t="shared" si="0"/>
        <v>5.5</v>
      </c>
      <c r="L18" s="228">
        <f t="shared" si="1"/>
        <v>0</v>
      </c>
      <c r="M18" s="324">
        <v>0</v>
      </c>
      <c r="N18" s="253">
        <f t="shared" si="2"/>
        <v>0</v>
      </c>
      <c r="O18" s="299"/>
      <c r="Q18" s="676"/>
      <c r="R18" s="679">
        <f t="shared" si="3"/>
        <v>0</v>
      </c>
      <c r="S18" s="12"/>
      <c r="T18" s="676"/>
      <c r="U18" s="679">
        <f t="shared" si="4"/>
        <v>0</v>
      </c>
      <c r="V18" s="12"/>
      <c r="W18" s="676"/>
      <c r="X18" s="679">
        <f t="shared" si="5"/>
        <v>0</v>
      </c>
      <c r="Z18" s="676"/>
      <c r="AA18" s="679">
        <f t="shared" si="6"/>
        <v>0</v>
      </c>
    </row>
    <row r="19" spans="2:27" ht="17.25" customHeight="1">
      <c r="B19" s="126">
        <v>9871857910452</v>
      </c>
      <c r="C19" s="440" t="s">
        <v>113</v>
      </c>
      <c r="D19" s="140" t="s">
        <v>97</v>
      </c>
      <c r="E19" s="431" t="s">
        <v>98</v>
      </c>
      <c r="F19" s="366" t="s">
        <v>99</v>
      </c>
      <c r="G19" s="370" t="s">
        <v>114</v>
      </c>
      <c r="H19" s="468"/>
      <c r="I19" s="415">
        <v>10</v>
      </c>
      <c r="J19" s="218"/>
      <c r="K19" s="196">
        <f t="shared" si="0"/>
        <v>10</v>
      </c>
      <c r="L19" s="228">
        <f t="shared" si="1"/>
        <v>0</v>
      </c>
      <c r="M19" s="324">
        <v>0</v>
      </c>
      <c r="N19" s="253">
        <f t="shared" si="2"/>
        <v>0</v>
      </c>
      <c r="O19" s="299"/>
      <c r="Q19" s="676"/>
      <c r="R19" s="679">
        <f t="shared" si="3"/>
        <v>0</v>
      </c>
      <c r="S19" s="12"/>
      <c r="T19" s="676"/>
      <c r="U19" s="679">
        <f t="shared" si="4"/>
        <v>0</v>
      </c>
      <c r="V19" s="12"/>
      <c r="W19" s="676"/>
      <c r="X19" s="679">
        <f t="shared" si="5"/>
        <v>0</v>
      </c>
      <c r="Z19" s="676"/>
      <c r="AA19" s="679">
        <f t="shared" si="6"/>
        <v>0</v>
      </c>
    </row>
    <row r="20" spans="2:27" ht="17.25" customHeight="1">
      <c r="B20" s="126">
        <v>9781857917550</v>
      </c>
      <c r="C20" s="440" t="s">
        <v>115</v>
      </c>
      <c r="D20" s="140" t="s">
        <v>97</v>
      </c>
      <c r="E20" s="431" t="s">
        <v>98</v>
      </c>
      <c r="F20" s="366" t="s">
        <v>99</v>
      </c>
      <c r="G20" s="370" t="s">
        <v>116</v>
      </c>
      <c r="H20" s="468"/>
      <c r="I20" s="415">
        <v>7.5</v>
      </c>
      <c r="J20" s="218"/>
      <c r="K20" s="196">
        <f t="shared" si="0"/>
        <v>7.5</v>
      </c>
      <c r="L20" s="228">
        <f t="shared" si="1"/>
        <v>0</v>
      </c>
      <c r="M20" s="324">
        <v>0</v>
      </c>
      <c r="N20" s="253">
        <f t="shared" si="2"/>
        <v>0</v>
      </c>
      <c r="O20" s="299"/>
      <c r="Q20" s="676"/>
      <c r="R20" s="679">
        <f t="shared" si="3"/>
        <v>0</v>
      </c>
      <c r="S20" s="12"/>
      <c r="T20" s="676"/>
      <c r="U20" s="679">
        <f t="shared" si="4"/>
        <v>0</v>
      </c>
      <c r="V20" s="12"/>
      <c r="W20" s="676"/>
      <c r="X20" s="679">
        <f t="shared" si="5"/>
        <v>0</v>
      </c>
      <c r="Z20" s="676"/>
      <c r="AA20" s="679">
        <f t="shared" si="6"/>
        <v>0</v>
      </c>
    </row>
    <row r="21" spans="2:27" ht="17.25" customHeight="1">
      <c r="B21" s="126">
        <v>9781857919783</v>
      </c>
      <c r="C21" s="440" t="s">
        <v>117</v>
      </c>
      <c r="D21" s="140" t="s">
        <v>97</v>
      </c>
      <c r="E21" s="431" t="s">
        <v>98</v>
      </c>
      <c r="F21" s="366" t="s">
        <v>99</v>
      </c>
      <c r="G21" s="370" t="s">
        <v>118</v>
      </c>
      <c r="H21" s="468"/>
      <c r="I21" s="415">
        <v>8</v>
      </c>
      <c r="J21" s="218"/>
      <c r="K21" s="196">
        <f t="shared" si="0"/>
        <v>8</v>
      </c>
      <c r="L21" s="228">
        <f t="shared" si="1"/>
        <v>0</v>
      </c>
      <c r="M21" s="324">
        <v>0</v>
      </c>
      <c r="N21" s="253">
        <f t="shared" si="2"/>
        <v>0</v>
      </c>
      <c r="O21" s="299"/>
      <c r="Q21" s="676"/>
      <c r="R21" s="679">
        <f t="shared" si="3"/>
        <v>0</v>
      </c>
      <c r="S21" s="12"/>
      <c r="T21" s="676"/>
      <c r="U21" s="679">
        <f t="shared" si="4"/>
        <v>0</v>
      </c>
      <c r="V21" s="12"/>
      <c r="W21" s="676"/>
      <c r="X21" s="679">
        <f t="shared" si="5"/>
        <v>0</v>
      </c>
      <c r="Z21" s="676"/>
      <c r="AA21" s="679">
        <f t="shared" si="6"/>
        <v>0</v>
      </c>
    </row>
    <row r="22" spans="2:27" ht="17.25" customHeight="1">
      <c r="B22" s="126">
        <v>9781857919820</v>
      </c>
      <c r="C22" s="440" t="s">
        <v>119</v>
      </c>
      <c r="D22" s="140" t="s">
        <v>97</v>
      </c>
      <c r="E22" s="431" t="s">
        <v>98</v>
      </c>
      <c r="F22" s="366" t="s">
        <v>99</v>
      </c>
      <c r="G22" s="370" t="s">
        <v>120</v>
      </c>
      <c r="H22" s="468"/>
      <c r="I22" s="415">
        <v>9</v>
      </c>
      <c r="J22" s="218"/>
      <c r="K22" s="196">
        <f t="shared" si="0"/>
        <v>9</v>
      </c>
      <c r="L22" s="228">
        <f t="shared" si="1"/>
        <v>0</v>
      </c>
      <c r="M22" s="324">
        <v>0</v>
      </c>
      <c r="N22" s="253">
        <f t="shared" si="2"/>
        <v>0</v>
      </c>
      <c r="O22" s="299"/>
      <c r="Q22" s="676"/>
      <c r="R22" s="679">
        <f t="shared" si="3"/>
        <v>0</v>
      </c>
      <c r="S22" s="12"/>
      <c r="T22" s="676"/>
      <c r="U22" s="679">
        <f t="shared" si="4"/>
        <v>0</v>
      </c>
      <c r="V22" s="12"/>
      <c r="W22" s="676"/>
      <c r="X22" s="679">
        <f t="shared" si="5"/>
        <v>0</v>
      </c>
      <c r="Z22" s="676"/>
      <c r="AA22" s="679">
        <f t="shared" si="6"/>
        <v>0</v>
      </c>
    </row>
    <row r="23" spans="2:27" ht="17.25" customHeight="1">
      <c r="B23" s="126">
        <v>9781857919837</v>
      </c>
      <c r="C23" s="440" t="s">
        <v>121</v>
      </c>
      <c r="D23" s="140" t="s">
        <v>97</v>
      </c>
      <c r="E23" s="431" t="s">
        <v>98</v>
      </c>
      <c r="F23" s="366" t="s">
        <v>99</v>
      </c>
      <c r="G23" s="370" t="s">
        <v>122</v>
      </c>
      <c r="H23" s="468"/>
      <c r="I23" s="415">
        <v>9</v>
      </c>
      <c r="J23" s="218"/>
      <c r="K23" s="196">
        <f t="shared" si="0"/>
        <v>9</v>
      </c>
      <c r="L23" s="228">
        <f t="shared" si="1"/>
        <v>0</v>
      </c>
      <c r="M23" s="324">
        <v>0</v>
      </c>
      <c r="N23" s="253">
        <f t="shared" si="2"/>
        <v>0</v>
      </c>
      <c r="O23" s="299"/>
      <c r="Q23" s="676"/>
      <c r="R23" s="679">
        <f t="shared" si="3"/>
        <v>0</v>
      </c>
      <c r="S23" s="12"/>
      <c r="T23" s="676"/>
      <c r="U23" s="679">
        <f t="shared" si="4"/>
        <v>0</v>
      </c>
      <c r="V23" s="12"/>
      <c r="W23" s="676"/>
      <c r="X23" s="679">
        <f t="shared" si="5"/>
        <v>0</v>
      </c>
      <c r="Z23" s="676"/>
      <c r="AA23" s="679">
        <f t="shared" si="6"/>
        <v>0</v>
      </c>
    </row>
    <row r="24" spans="2:27" ht="17.25" customHeight="1">
      <c r="B24" s="386">
        <v>9781857919912</v>
      </c>
      <c r="C24" s="441" t="s">
        <v>123</v>
      </c>
      <c r="D24" s="140" t="s">
        <v>97</v>
      </c>
      <c r="E24" s="431" t="s">
        <v>98</v>
      </c>
      <c r="F24" s="366" t="s">
        <v>99</v>
      </c>
      <c r="G24" s="389" t="s">
        <v>124</v>
      </c>
      <c r="H24" s="468"/>
      <c r="I24" s="415">
        <v>9</v>
      </c>
      <c r="J24" s="218"/>
      <c r="K24" s="196">
        <f t="shared" si="0"/>
        <v>9</v>
      </c>
      <c r="L24" s="228">
        <f t="shared" si="1"/>
        <v>0</v>
      </c>
      <c r="M24" s="221">
        <v>0</v>
      </c>
      <c r="N24" s="253">
        <f t="shared" si="2"/>
        <v>0</v>
      </c>
      <c r="O24" s="299"/>
      <c r="Q24" s="676"/>
      <c r="R24" s="679">
        <f t="shared" si="3"/>
        <v>0</v>
      </c>
      <c r="S24" s="12"/>
      <c r="T24" s="676"/>
      <c r="U24" s="679">
        <f t="shared" si="4"/>
        <v>0</v>
      </c>
      <c r="V24" s="12"/>
      <c r="W24" s="676"/>
      <c r="X24" s="679">
        <f t="shared" si="5"/>
        <v>0</v>
      </c>
      <c r="Z24" s="676"/>
      <c r="AA24" s="679">
        <f t="shared" si="6"/>
        <v>0</v>
      </c>
    </row>
    <row r="25" spans="2:27" ht="17.25" customHeight="1">
      <c r="B25" s="386">
        <v>9781857919929</v>
      </c>
      <c r="C25" s="441" t="s">
        <v>125</v>
      </c>
      <c r="D25" s="140" t="s">
        <v>97</v>
      </c>
      <c r="E25" s="431" t="s">
        <v>98</v>
      </c>
      <c r="F25" s="366" t="s">
        <v>99</v>
      </c>
      <c r="G25" s="389" t="s">
        <v>126</v>
      </c>
      <c r="H25" s="468"/>
      <c r="I25" s="415">
        <v>9</v>
      </c>
      <c r="J25" s="218"/>
      <c r="K25" s="196">
        <f>I25-(I25*J25)</f>
        <v>9</v>
      </c>
      <c r="L25" s="228">
        <f>K25*H25</f>
        <v>0</v>
      </c>
      <c r="M25" s="221">
        <v>0</v>
      </c>
      <c r="N25" s="253">
        <f t="shared" si="2"/>
        <v>0</v>
      </c>
      <c r="O25" s="299"/>
      <c r="Q25" s="676"/>
      <c r="R25" s="679">
        <f t="shared" si="3"/>
        <v>0</v>
      </c>
      <c r="S25" s="12"/>
      <c r="T25" s="676"/>
      <c r="U25" s="679">
        <f t="shared" si="4"/>
        <v>0</v>
      </c>
      <c r="V25" s="12"/>
      <c r="W25" s="676"/>
      <c r="X25" s="679">
        <f t="shared" si="5"/>
        <v>0</v>
      </c>
      <c r="Z25" s="676"/>
      <c r="AA25" s="679">
        <f t="shared" si="6"/>
        <v>0</v>
      </c>
    </row>
    <row r="26" spans="2:27" s="22" customFormat="1" ht="17.25" customHeight="1">
      <c r="B26" s="126">
        <v>9780714424439</v>
      </c>
      <c r="C26" s="120" t="s">
        <v>127</v>
      </c>
      <c r="D26" s="140" t="s">
        <v>97</v>
      </c>
      <c r="E26" s="365" t="s">
        <v>128</v>
      </c>
      <c r="F26" s="140" t="s">
        <v>129</v>
      </c>
      <c r="G26" s="126">
        <v>24439</v>
      </c>
      <c r="H26" s="468"/>
      <c r="I26" s="227">
        <v>24.8</v>
      </c>
      <c r="J26" s="218"/>
      <c r="K26" s="196">
        <f>I26-(I26*J26)</f>
        <v>24.8</v>
      </c>
      <c r="L26" s="228">
        <f>K26*H26</f>
        <v>0</v>
      </c>
      <c r="M26" s="220">
        <v>0</v>
      </c>
      <c r="N26" s="253">
        <f t="shared" si="2"/>
        <v>0</v>
      </c>
      <c r="O26" s="299"/>
      <c r="Q26" s="676"/>
      <c r="R26" s="679">
        <f t="shared" si="3"/>
        <v>0</v>
      </c>
      <c r="S26" s="12"/>
      <c r="T26" s="676"/>
      <c r="U26" s="679">
        <f t="shared" si="4"/>
        <v>0</v>
      </c>
      <c r="V26" s="12"/>
      <c r="W26" s="676"/>
      <c r="X26" s="679">
        <f t="shared" si="5"/>
        <v>0</v>
      </c>
      <c r="Y26" s="12"/>
      <c r="Z26" s="676"/>
      <c r="AA26" s="679">
        <f t="shared" si="6"/>
        <v>0</v>
      </c>
    </row>
    <row r="27" spans="2:27" s="22" customFormat="1" ht="17.25" customHeight="1">
      <c r="B27" s="126">
        <v>9780714427577</v>
      </c>
      <c r="C27" s="120" t="s">
        <v>130</v>
      </c>
      <c r="D27" s="140" t="s">
        <v>97</v>
      </c>
      <c r="E27" s="365" t="s">
        <v>128</v>
      </c>
      <c r="F27" s="140" t="s">
        <v>129</v>
      </c>
      <c r="G27" s="126">
        <v>37577</v>
      </c>
      <c r="H27" s="468"/>
      <c r="I27" s="227">
        <v>31</v>
      </c>
      <c r="J27" s="218"/>
      <c r="K27" s="196">
        <f t="shared" ref="K27:K101" si="7">I27-(I27*J27)</f>
        <v>31</v>
      </c>
      <c r="L27" s="228">
        <f t="shared" ref="L27:L101" si="8">K27*H27</f>
        <v>0</v>
      </c>
      <c r="M27" s="220">
        <v>0</v>
      </c>
      <c r="N27" s="253">
        <f t="shared" ref="N27:N101" si="9">L27+(L27*M27)</f>
        <v>0</v>
      </c>
      <c r="O27" s="299"/>
      <c r="Q27" s="676"/>
      <c r="R27" s="679">
        <f t="shared" si="3"/>
        <v>0</v>
      </c>
      <c r="S27" s="12"/>
      <c r="T27" s="676"/>
      <c r="U27" s="679">
        <f t="shared" si="4"/>
        <v>0</v>
      </c>
      <c r="V27" s="12"/>
      <c r="W27" s="676"/>
      <c r="X27" s="679">
        <f t="shared" si="5"/>
        <v>0</v>
      </c>
      <c r="Y27" s="12"/>
      <c r="Z27" s="676"/>
      <c r="AA27" s="679">
        <f t="shared" si="6"/>
        <v>0</v>
      </c>
    </row>
    <row r="28" spans="2:27" s="22" customFormat="1" ht="17.25" customHeight="1">
      <c r="B28" s="126">
        <v>9780714426730</v>
      </c>
      <c r="C28" s="120" t="s">
        <v>131</v>
      </c>
      <c r="D28" s="140" t="s">
        <v>97</v>
      </c>
      <c r="E28" s="365" t="s">
        <v>128</v>
      </c>
      <c r="F28" s="140" t="s">
        <v>129</v>
      </c>
      <c r="G28" s="126">
        <v>26730</v>
      </c>
      <c r="H28" s="468"/>
      <c r="I28" s="227">
        <v>31</v>
      </c>
      <c r="J28" s="218"/>
      <c r="K28" s="196">
        <f t="shared" si="7"/>
        <v>31</v>
      </c>
      <c r="L28" s="228">
        <f t="shared" si="8"/>
        <v>0</v>
      </c>
      <c r="M28" s="220">
        <v>0</v>
      </c>
      <c r="N28" s="253">
        <f t="shared" si="9"/>
        <v>0</v>
      </c>
      <c r="O28" s="299"/>
      <c r="Q28" s="676"/>
      <c r="R28" s="679">
        <f t="shared" si="3"/>
        <v>0</v>
      </c>
      <c r="S28" s="12"/>
      <c r="T28" s="676"/>
      <c r="U28" s="679">
        <f t="shared" si="4"/>
        <v>0</v>
      </c>
      <c r="V28" s="12"/>
      <c r="W28" s="676"/>
      <c r="X28" s="679">
        <f t="shared" si="5"/>
        <v>0</v>
      </c>
      <c r="Y28" s="12"/>
      <c r="Z28" s="676"/>
      <c r="AA28" s="679">
        <f t="shared" si="6"/>
        <v>0</v>
      </c>
    </row>
    <row r="29" spans="2:27" s="22" customFormat="1" ht="17.25" customHeight="1">
      <c r="B29" s="126">
        <v>9780714417271</v>
      </c>
      <c r="C29" s="363" t="s">
        <v>132</v>
      </c>
      <c r="D29" s="140" t="s">
        <v>97</v>
      </c>
      <c r="E29" s="365" t="s">
        <v>128</v>
      </c>
      <c r="F29" s="140" t="s">
        <v>129</v>
      </c>
      <c r="G29" s="140">
        <v>17271</v>
      </c>
      <c r="H29" s="468"/>
      <c r="I29" s="227">
        <v>24.6</v>
      </c>
      <c r="J29" s="218"/>
      <c r="K29" s="196">
        <f t="shared" si="7"/>
        <v>24.6</v>
      </c>
      <c r="L29" s="228">
        <f t="shared" si="8"/>
        <v>0</v>
      </c>
      <c r="M29" s="220">
        <v>0</v>
      </c>
      <c r="N29" s="253">
        <f t="shared" si="9"/>
        <v>0</v>
      </c>
      <c r="O29" s="299"/>
      <c r="Q29" s="676"/>
      <c r="R29" s="679">
        <f t="shared" si="3"/>
        <v>0</v>
      </c>
      <c r="S29" s="12"/>
      <c r="T29" s="676"/>
      <c r="U29" s="679">
        <f t="shared" si="4"/>
        <v>0</v>
      </c>
      <c r="V29" s="12"/>
      <c r="W29" s="676"/>
      <c r="X29" s="679">
        <f t="shared" si="5"/>
        <v>0</v>
      </c>
      <c r="Y29" s="12"/>
      <c r="Z29" s="676"/>
      <c r="AA29" s="679">
        <f t="shared" si="6"/>
        <v>0</v>
      </c>
    </row>
    <row r="30" spans="2:27" s="22" customFormat="1" ht="17.25" customHeight="1">
      <c r="B30" s="126">
        <v>9780714417288</v>
      </c>
      <c r="C30" s="363" t="s">
        <v>133</v>
      </c>
      <c r="D30" s="140" t="s">
        <v>97</v>
      </c>
      <c r="E30" s="365" t="s">
        <v>128</v>
      </c>
      <c r="F30" s="140" t="s">
        <v>129</v>
      </c>
      <c r="G30" s="140">
        <v>17288</v>
      </c>
      <c r="H30" s="468"/>
      <c r="I30" s="227">
        <v>24.6</v>
      </c>
      <c r="J30" s="218"/>
      <c r="K30" s="196">
        <f t="shared" si="7"/>
        <v>24.6</v>
      </c>
      <c r="L30" s="228">
        <f t="shared" si="8"/>
        <v>0</v>
      </c>
      <c r="M30" s="220">
        <v>0</v>
      </c>
      <c r="N30" s="253">
        <f t="shared" si="9"/>
        <v>0</v>
      </c>
      <c r="O30" s="299"/>
      <c r="Q30" s="676"/>
      <c r="R30" s="679">
        <f t="shared" si="3"/>
        <v>0</v>
      </c>
      <c r="S30" s="12"/>
      <c r="T30" s="676"/>
      <c r="U30" s="679">
        <f t="shared" si="4"/>
        <v>0</v>
      </c>
      <c r="V30" s="12"/>
      <c r="W30" s="676"/>
      <c r="X30" s="679">
        <f t="shared" si="5"/>
        <v>0</v>
      </c>
      <c r="Y30" s="12"/>
      <c r="Z30" s="676"/>
      <c r="AA30" s="679">
        <f t="shared" si="6"/>
        <v>0</v>
      </c>
    </row>
    <row r="31" spans="2:27" s="22" customFormat="1" ht="17.25" customHeight="1">
      <c r="B31" s="126">
        <v>9780714417295</v>
      </c>
      <c r="C31" s="363" t="s">
        <v>134</v>
      </c>
      <c r="D31" s="140" t="s">
        <v>97</v>
      </c>
      <c r="E31" s="365" t="s">
        <v>128</v>
      </c>
      <c r="F31" s="140" t="s">
        <v>129</v>
      </c>
      <c r="G31" s="140">
        <v>17295</v>
      </c>
      <c r="H31" s="468"/>
      <c r="I31" s="227">
        <v>24.6</v>
      </c>
      <c r="J31" s="218"/>
      <c r="K31" s="196">
        <f t="shared" si="7"/>
        <v>24.6</v>
      </c>
      <c r="L31" s="228">
        <f t="shared" si="8"/>
        <v>0</v>
      </c>
      <c r="M31" s="220">
        <v>0</v>
      </c>
      <c r="N31" s="253">
        <f t="shared" si="9"/>
        <v>0</v>
      </c>
      <c r="O31" s="299"/>
      <c r="Q31" s="676"/>
      <c r="R31" s="679">
        <f t="shared" si="3"/>
        <v>0</v>
      </c>
      <c r="S31" s="12"/>
      <c r="T31" s="676"/>
      <c r="U31" s="679">
        <f t="shared" si="4"/>
        <v>0</v>
      </c>
      <c r="V31" s="12"/>
      <c r="W31" s="676"/>
      <c r="X31" s="679">
        <f t="shared" si="5"/>
        <v>0</v>
      </c>
      <c r="Y31" s="12"/>
      <c r="Z31" s="676"/>
      <c r="AA31" s="679">
        <f t="shared" si="6"/>
        <v>0</v>
      </c>
    </row>
    <row r="32" spans="2:27" s="22" customFormat="1" ht="17.25" customHeight="1">
      <c r="B32" s="126">
        <v>9780714416892</v>
      </c>
      <c r="C32" s="363" t="s">
        <v>135</v>
      </c>
      <c r="D32" s="140" t="s">
        <v>97</v>
      </c>
      <c r="E32" s="365" t="s">
        <v>98</v>
      </c>
      <c r="F32" s="140" t="s">
        <v>129</v>
      </c>
      <c r="G32" s="140">
        <v>16892</v>
      </c>
      <c r="H32" s="468"/>
      <c r="I32" s="227">
        <v>21.6</v>
      </c>
      <c r="J32" s="218"/>
      <c r="K32" s="196">
        <f t="shared" si="7"/>
        <v>21.6</v>
      </c>
      <c r="L32" s="228">
        <f t="shared" si="8"/>
        <v>0</v>
      </c>
      <c r="M32" s="220">
        <v>0</v>
      </c>
      <c r="N32" s="253">
        <f t="shared" si="9"/>
        <v>0</v>
      </c>
      <c r="O32" s="299"/>
      <c r="Q32" s="676"/>
      <c r="R32" s="679">
        <f t="shared" si="3"/>
        <v>0</v>
      </c>
      <c r="S32" s="12"/>
      <c r="T32" s="676"/>
      <c r="U32" s="679">
        <f t="shared" si="4"/>
        <v>0</v>
      </c>
      <c r="V32" s="12"/>
      <c r="W32" s="676"/>
      <c r="X32" s="679">
        <f t="shared" si="5"/>
        <v>0</v>
      </c>
      <c r="Y32" s="12"/>
      <c r="Z32" s="676"/>
      <c r="AA32" s="679">
        <f t="shared" si="6"/>
        <v>0</v>
      </c>
    </row>
    <row r="33" spans="2:27" s="28" customFormat="1" ht="17.25" customHeight="1" outlineLevel="1">
      <c r="B33" s="126">
        <v>9780861676385</v>
      </c>
      <c r="C33" s="98" t="s">
        <v>136</v>
      </c>
      <c r="D33" s="140" t="s">
        <v>97</v>
      </c>
      <c r="E33" s="365" t="s">
        <v>137</v>
      </c>
      <c r="F33" s="525" t="s">
        <v>138</v>
      </c>
      <c r="G33" s="140" t="s">
        <v>139</v>
      </c>
      <c r="H33" s="468"/>
      <c r="I33" s="227">
        <v>9.5</v>
      </c>
      <c r="J33" s="218"/>
      <c r="K33" s="196">
        <f t="shared" ref="K33:K66" si="10">I33-(I33*J33)</f>
        <v>9.5</v>
      </c>
      <c r="L33" s="228">
        <f t="shared" ref="L33:L66" si="11">K33*H33</f>
        <v>0</v>
      </c>
      <c r="M33" s="220">
        <v>0</v>
      </c>
      <c r="N33" s="253">
        <f t="shared" ref="N33:N66" si="12">L33+(L33*M33)</f>
        <v>0</v>
      </c>
      <c r="O33" s="299"/>
      <c r="Q33" s="676"/>
      <c r="R33" s="679">
        <f t="shared" si="3"/>
        <v>0</v>
      </c>
      <c r="S33" s="12"/>
      <c r="T33" s="676"/>
      <c r="U33" s="679">
        <f t="shared" si="4"/>
        <v>0</v>
      </c>
      <c r="V33" s="12"/>
      <c r="W33" s="676"/>
      <c r="X33" s="679">
        <f t="shared" si="5"/>
        <v>0</v>
      </c>
      <c r="Y33" s="12"/>
      <c r="Z33" s="676"/>
      <c r="AA33" s="679">
        <f t="shared" si="6"/>
        <v>0</v>
      </c>
    </row>
    <row r="34" spans="2:27" s="28" customFormat="1" ht="17.25" customHeight="1" outlineLevel="1">
      <c r="B34" s="126">
        <v>9780861676408</v>
      </c>
      <c r="C34" s="98" t="s">
        <v>140</v>
      </c>
      <c r="D34" s="140" t="s">
        <v>97</v>
      </c>
      <c r="E34" s="365" t="s">
        <v>137</v>
      </c>
      <c r="F34" s="525" t="s">
        <v>138</v>
      </c>
      <c r="G34" s="140" t="s">
        <v>141</v>
      </c>
      <c r="H34" s="468"/>
      <c r="I34" s="227">
        <v>9.5</v>
      </c>
      <c r="J34" s="218"/>
      <c r="K34" s="196">
        <f t="shared" si="10"/>
        <v>9.5</v>
      </c>
      <c r="L34" s="228">
        <f t="shared" si="11"/>
        <v>0</v>
      </c>
      <c r="M34" s="220">
        <v>0</v>
      </c>
      <c r="N34" s="253">
        <f t="shared" si="12"/>
        <v>0</v>
      </c>
      <c r="O34" s="299"/>
      <c r="Q34" s="676"/>
      <c r="R34" s="679">
        <f t="shared" si="3"/>
        <v>0</v>
      </c>
      <c r="S34" s="12"/>
      <c r="T34" s="676"/>
      <c r="U34" s="679">
        <f t="shared" si="4"/>
        <v>0</v>
      </c>
      <c r="V34" s="12"/>
      <c r="W34" s="676"/>
      <c r="X34" s="679">
        <f t="shared" si="5"/>
        <v>0</v>
      </c>
      <c r="Y34" s="12"/>
      <c r="Z34" s="676"/>
      <c r="AA34" s="679">
        <f t="shared" si="6"/>
        <v>0</v>
      </c>
    </row>
    <row r="35" spans="2:27" s="28" customFormat="1" ht="17.25" customHeight="1" outlineLevel="1">
      <c r="B35" s="126">
        <v>9781802301861</v>
      </c>
      <c r="C35" s="98" t="s">
        <v>142</v>
      </c>
      <c r="D35" s="140" t="s">
        <v>97</v>
      </c>
      <c r="E35" s="365" t="s">
        <v>143</v>
      </c>
      <c r="F35" s="525" t="s">
        <v>138</v>
      </c>
      <c r="G35" s="140" t="s">
        <v>144</v>
      </c>
      <c r="H35" s="468"/>
      <c r="I35" s="227">
        <v>28.95</v>
      </c>
      <c r="J35" s="218"/>
      <c r="K35" s="196">
        <f t="shared" si="10"/>
        <v>28.95</v>
      </c>
      <c r="L35" s="228">
        <f t="shared" si="11"/>
        <v>0</v>
      </c>
      <c r="M35" s="220">
        <v>0</v>
      </c>
      <c r="N35" s="253">
        <f t="shared" si="12"/>
        <v>0</v>
      </c>
      <c r="O35" s="299"/>
      <c r="Q35" s="676"/>
      <c r="R35" s="679">
        <f t="shared" si="3"/>
        <v>0</v>
      </c>
      <c r="S35" s="12"/>
      <c r="T35" s="676"/>
      <c r="U35" s="679">
        <f t="shared" si="4"/>
        <v>0</v>
      </c>
      <c r="V35" s="12"/>
      <c r="W35" s="676"/>
      <c r="X35" s="679">
        <f t="shared" si="5"/>
        <v>0</v>
      </c>
      <c r="Y35" s="12"/>
      <c r="Z35" s="676"/>
      <c r="AA35" s="679">
        <f t="shared" si="6"/>
        <v>0</v>
      </c>
    </row>
    <row r="36" spans="2:27" s="28" customFormat="1" ht="17.25" customHeight="1" outlineLevel="1">
      <c r="B36" s="126">
        <v>9781845368487</v>
      </c>
      <c r="C36" s="98" t="s">
        <v>145</v>
      </c>
      <c r="D36" s="140" t="s">
        <v>97</v>
      </c>
      <c r="E36" s="365" t="s">
        <v>143</v>
      </c>
      <c r="F36" s="525" t="s">
        <v>138</v>
      </c>
      <c r="G36" s="140" t="s">
        <v>146</v>
      </c>
      <c r="H36" s="468"/>
      <c r="I36" s="227">
        <v>28.5</v>
      </c>
      <c r="J36" s="218"/>
      <c r="K36" s="196">
        <f t="shared" si="10"/>
        <v>28.5</v>
      </c>
      <c r="L36" s="228">
        <f t="shared" si="11"/>
        <v>0</v>
      </c>
      <c r="M36" s="220">
        <v>0</v>
      </c>
      <c r="N36" s="253">
        <f t="shared" si="12"/>
        <v>0</v>
      </c>
      <c r="O36" s="299"/>
      <c r="Q36" s="676"/>
      <c r="R36" s="679">
        <f t="shared" si="3"/>
        <v>0</v>
      </c>
      <c r="S36" s="12"/>
      <c r="T36" s="676"/>
      <c r="U36" s="679">
        <f t="shared" si="4"/>
        <v>0</v>
      </c>
      <c r="V36" s="12"/>
      <c r="W36" s="676"/>
      <c r="X36" s="679">
        <f t="shared" si="5"/>
        <v>0</v>
      </c>
      <c r="Y36" s="12"/>
      <c r="Z36" s="676"/>
      <c r="AA36" s="679">
        <f t="shared" si="6"/>
        <v>0</v>
      </c>
    </row>
    <row r="37" spans="2:27" s="28" customFormat="1" ht="17.25" customHeight="1" outlineLevel="1">
      <c r="B37" s="126"/>
      <c r="C37" s="98" t="s">
        <v>147</v>
      </c>
      <c r="D37" s="140" t="s">
        <v>97</v>
      </c>
      <c r="E37" s="365" t="s">
        <v>143</v>
      </c>
      <c r="F37" s="525" t="s">
        <v>138</v>
      </c>
      <c r="G37" s="140" t="s">
        <v>148</v>
      </c>
      <c r="H37" s="468"/>
      <c r="I37" s="227">
        <v>24.5</v>
      </c>
      <c r="J37" s="218"/>
      <c r="K37" s="196">
        <f t="shared" si="10"/>
        <v>24.5</v>
      </c>
      <c r="L37" s="228">
        <f t="shared" si="11"/>
        <v>0</v>
      </c>
      <c r="M37" s="220">
        <v>0</v>
      </c>
      <c r="N37" s="253">
        <f t="shared" si="12"/>
        <v>0</v>
      </c>
      <c r="O37" s="299"/>
      <c r="Q37" s="676"/>
      <c r="R37" s="679">
        <f t="shared" si="3"/>
        <v>0</v>
      </c>
      <c r="S37" s="12"/>
      <c r="T37" s="676"/>
      <c r="U37" s="679">
        <f t="shared" si="4"/>
        <v>0</v>
      </c>
      <c r="V37" s="12"/>
      <c r="W37" s="676"/>
      <c r="X37" s="679">
        <f t="shared" si="5"/>
        <v>0</v>
      </c>
      <c r="Y37" s="12"/>
      <c r="Z37" s="676"/>
      <c r="AA37" s="679">
        <f t="shared" si="6"/>
        <v>0</v>
      </c>
    </row>
    <row r="38" spans="2:27" s="28" customFormat="1" ht="17.25" customHeight="1" outlineLevel="1">
      <c r="B38" s="126">
        <v>9781845368494</v>
      </c>
      <c r="C38" s="98" t="s">
        <v>149</v>
      </c>
      <c r="D38" s="140" t="s">
        <v>97</v>
      </c>
      <c r="E38" s="365" t="s">
        <v>137</v>
      </c>
      <c r="F38" s="525" t="s">
        <v>138</v>
      </c>
      <c r="G38" s="140" t="s">
        <v>150</v>
      </c>
      <c r="H38" s="468"/>
      <c r="I38" s="227">
        <v>6.95</v>
      </c>
      <c r="J38" s="218"/>
      <c r="K38" s="196">
        <f t="shared" si="10"/>
        <v>6.95</v>
      </c>
      <c r="L38" s="228">
        <f t="shared" si="11"/>
        <v>0</v>
      </c>
      <c r="M38" s="220">
        <v>0</v>
      </c>
      <c r="N38" s="253">
        <f t="shared" si="12"/>
        <v>0</v>
      </c>
      <c r="O38" s="299"/>
      <c r="Q38" s="676"/>
      <c r="R38" s="679">
        <f t="shared" si="3"/>
        <v>0</v>
      </c>
      <c r="S38" s="12"/>
      <c r="T38" s="676"/>
      <c r="U38" s="679">
        <f t="shared" si="4"/>
        <v>0</v>
      </c>
      <c r="V38" s="12"/>
      <c r="W38" s="676"/>
      <c r="X38" s="679">
        <f t="shared" si="5"/>
        <v>0</v>
      </c>
      <c r="Y38" s="12"/>
      <c r="Z38" s="676"/>
      <c r="AA38" s="679">
        <f t="shared" si="6"/>
        <v>0</v>
      </c>
    </row>
    <row r="39" spans="2:27" s="28" customFormat="1" ht="17.25" customHeight="1" outlineLevel="1">
      <c r="B39" s="126">
        <v>9781845368562</v>
      </c>
      <c r="C39" s="98" t="s">
        <v>151</v>
      </c>
      <c r="D39" s="140" t="s">
        <v>97</v>
      </c>
      <c r="E39" s="365" t="s">
        <v>143</v>
      </c>
      <c r="F39" s="525" t="s">
        <v>138</v>
      </c>
      <c r="G39" s="140" t="s">
        <v>152</v>
      </c>
      <c r="H39" s="468"/>
      <c r="I39" s="227">
        <v>30.5</v>
      </c>
      <c r="J39" s="218"/>
      <c r="K39" s="196">
        <f t="shared" si="10"/>
        <v>30.5</v>
      </c>
      <c r="L39" s="228">
        <f t="shared" si="11"/>
        <v>0</v>
      </c>
      <c r="M39" s="220">
        <v>0</v>
      </c>
      <c r="N39" s="253">
        <f t="shared" si="12"/>
        <v>0</v>
      </c>
      <c r="O39" s="299"/>
      <c r="Q39" s="676"/>
      <c r="R39" s="679">
        <f t="shared" si="3"/>
        <v>0</v>
      </c>
      <c r="S39" s="12"/>
      <c r="T39" s="676"/>
      <c r="U39" s="679">
        <f t="shared" si="4"/>
        <v>0</v>
      </c>
      <c r="V39" s="12"/>
      <c r="W39" s="676"/>
      <c r="X39" s="679">
        <f t="shared" si="5"/>
        <v>0</v>
      </c>
      <c r="Y39" s="12"/>
      <c r="Z39" s="676"/>
      <c r="AA39" s="679">
        <f t="shared" si="6"/>
        <v>0</v>
      </c>
    </row>
    <row r="40" spans="2:27" ht="17.25" customHeight="1">
      <c r="B40" s="126">
        <v>9781845368579</v>
      </c>
      <c r="C40" s="98" t="s">
        <v>153</v>
      </c>
      <c r="D40" s="140" t="s">
        <v>97</v>
      </c>
      <c r="E40" s="365" t="s">
        <v>137</v>
      </c>
      <c r="F40" s="525" t="s">
        <v>138</v>
      </c>
      <c r="G40" s="140" t="s">
        <v>154</v>
      </c>
      <c r="H40" s="468"/>
      <c r="I40" s="227">
        <v>13.95</v>
      </c>
      <c r="J40" s="218"/>
      <c r="K40" s="196">
        <f t="shared" si="10"/>
        <v>13.95</v>
      </c>
      <c r="L40" s="228">
        <f t="shared" si="11"/>
        <v>0</v>
      </c>
      <c r="M40" s="220">
        <v>0</v>
      </c>
      <c r="N40" s="253">
        <f t="shared" si="12"/>
        <v>0</v>
      </c>
      <c r="O40" s="299"/>
      <c r="Q40" s="676"/>
      <c r="R40" s="679">
        <f t="shared" si="3"/>
        <v>0</v>
      </c>
      <c r="S40" s="12"/>
      <c r="T40" s="676"/>
      <c r="U40" s="679">
        <f t="shared" si="4"/>
        <v>0</v>
      </c>
      <c r="V40" s="12"/>
      <c r="W40" s="676"/>
      <c r="X40" s="679">
        <f t="shared" si="5"/>
        <v>0</v>
      </c>
      <c r="Z40" s="676"/>
      <c r="AA40" s="679">
        <f t="shared" si="6"/>
        <v>0</v>
      </c>
    </row>
    <row r="41" spans="2:27" ht="17.25" customHeight="1">
      <c r="B41" s="126"/>
      <c r="C41" s="98" t="s">
        <v>155</v>
      </c>
      <c r="D41" s="140" t="s">
        <v>97</v>
      </c>
      <c r="E41" s="365" t="s">
        <v>143</v>
      </c>
      <c r="F41" s="525" t="s">
        <v>138</v>
      </c>
      <c r="G41" s="140" t="s">
        <v>156</v>
      </c>
      <c r="H41" s="468"/>
      <c r="I41" s="227">
        <v>25.5</v>
      </c>
      <c r="J41" s="218"/>
      <c r="K41" s="196">
        <f t="shared" si="10"/>
        <v>25.5</v>
      </c>
      <c r="L41" s="228">
        <f t="shared" si="11"/>
        <v>0</v>
      </c>
      <c r="M41" s="220">
        <v>0</v>
      </c>
      <c r="N41" s="253">
        <f t="shared" si="12"/>
        <v>0</v>
      </c>
      <c r="O41" s="299"/>
      <c r="Q41" s="676"/>
      <c r="R41" s="679">
        <f t="shared" si="3"/>
        <v>0</v>
      </c>
      <c r="S41" s="12"/>
      <c r="T41" s="676"/>
      <c r="U41" s="679">
        <f t="shared" si="4"/>
        <v>0</v>
      </c>
      <c r="V41" s="12"/>
      <c r="W41" s="676"/>
      <c r="X41" s="679">
        <f t="shared" si="5"/>
        <v>0</v>
      </c>
      <c r="Z41" s="676"/>
      <c r="AA41" s="679">
        <f t="shared" si="6"/>
        <v>0</v>
      </c>
    </row>
    <row r="42" spans="2:27" ht="17.25" customHeight="1">
      <c r="B42" s="126">
        <v>9781845368586</v>
      </c>
      <c r="C42" s="98" t="s">
        <v>157</v>
      </c>
      <c r="D42" s="140" t="s">
        <v>97</v>
      </c>
      <c r="E42" s="365" t="s">
        <v>143</v>
      </c>
      <c r="F42" s="525" t="s">
        <v>138</v>
      </c>
      <c r="G42" s="140" t="s">
        <v>158</v>
      </c>
      <c r="H42" s="468"/>
      <c r="I42" s="227">
        <v>30.5</v>
      </c>
      <c r="J42" s="218"/>
      <c r="K42" s="196">
        <f t="shared" si="10"/>
        <v>30.5</v>
      </c>
      <c r="L42" s="228">
        <f t="shared" si="11"/>
        <v>0</v>
      </c>
      <c r="M42" s="220">
        <v>0</v>
      </c>
      <c r="N42" s="253">
        <f t="shared" si="12"/>
        <v>0</v>
      </c>
      <c r="O42" s="299"/>
      <c r="Q42" s="676"/>
      <c r="R42" s="679">
        <f t="shared" si="3"/>
        <v>0</v>
      </c>
      <c r="S42" s="12"/>
      <c r="T42" s="676"/>
      <c r="U42" s="679">
        <f t="shared" si="4"/>
        <v>0</v>
      </c>
      <c r="V42" s="12"/>
      <c r="W42" s="676"/>
      <c r="X42" s="679">
        <f t="shared" si="5"/>
        <v>0</v>
      </c>
      <c r="Z42" s="676"/>
      <c r="AA42" s="679">
        <f t="shared" si="6"/>
        <v>0</v>
      </c>
    </row>
    <row r="43" spans="2:27" ht="17.25" customHeight="1">
      <c r="B43" s="126">
        <v>9781845368593</v>
      </c>
      <c r="C43" s="98" t="s">
        <v>159</v>
      </c>
      <c r="D43" s="140" t="s">
        <v>97</v>
      </c>
      <c r="E43" s="365" t="s">
        <v>137</v>
      </c>
      <c r="F43" s="525" t="s">
        <v>138</v>
      </c>
      <c r="G43" s="140" t="s">
        <v>160</v>
      </c>
      <c r="H43" s="468"/>
      <c r="I43" s="227">
        <v>13.95</v>
      </c>
      <c r="J43" s="218"/>
      <c r="K43" s="196">
        <f t="shared" si="10"/>
        <v>13.95</v>
      </c>
      <c r="L43" s="228">
        <f t="shared" si="11"/>
        <v>0</v>
      </c>
      <c r="M43" s="220">
        <v>0</v>
      </c>
      <c r="N43" s="253">
        <f t="shared" si="12"/>
        <v>0</v>
      </c>
      <c r="O43" s="299"/>
      <c r="Q43" s="676"/>
      <c r="R43" s="679">
        <f t="shared" si="3"/>
        <v>0</v>
      </c>
      <c r="S43" s="12"/>
      <c r="T43" s="676"/>
      <c r="U43" s="679">
        <f t="shared" si="4"/>
        <v>0</v>
      </c>
      <c r="V43" s="12"/>
      <c r="W43" s="676"/>
      <c r="X43" s="679">
        <f t="shared" si="5"/>
        <v>0</v>
      </c>
      <c r="Z43" s="676"/>
      <c r="AA43" s="679">
        <f t="shared" si="6"/>
        <v>0</v>
      </c>
    </row>
    <row r="44" spans="2:27" ht="17.25" customHeight="1">
      <c r="B44" s="126"/>
      <c r="C44" s="98" t="s">
        <v>161</v>
      </c>
      <c r="D44" s="140" t="s">
        <v>97</v>
      </c>
      <c r="E44" s="365" t="s">
        <v>143</v>
      </c>
      <c r="F44" s="525" t="s">
        <v>138</v>
      </c>
      <c r="G44" s="140" t="s">
        <v>162</v>
      </c>
      <c r="H44" s="468"/>
      <c r="I44" s="227">
        <v>25.5</v>
      </c>
      <c r="J44" s="218"/>
      <c r="K44" s="196">
        <f t="shared" si="10"/>
        <v>25.5</v>
      </c>
      <c r="L44" s="228">
        <f t="shared" si="11"/>
        <v>0</v>
      </c>
      <c r="M44" s="220">
        <v>0</v>
      </c>
      <c r="N44" s="253">
        <f t="shared" si="12"/>
        <v>0</v>
      </c>
      <c r="O44" s="299"/>
      <c r="Q44" s="676"/>
      <c r="R44" s="679">
        <f t="shared" si="3"/>
        <v>0</v>
      </c>
      <c r="S44" s="12"/>
      <c r="T44" s="676"/>
      <c r="U44" s="679">
        <f t="shared" si="4"/>
        <v>0</v>
      </c>
      <c r="V44" s="12"/>
      <c r="W44" s="676"/>
      <c r="X44" s="679">
        <f t="shared" si="5"/>
        <v>0</v>
      </c>
      <c r="Z44" s="676"/>
      <c r="AA44" s="679">
        <f t="shared" si="6"/>
        <v>0</v>
      </c>
    </row>
    <row r="45" spans="2:27" ht="17.25" customHeight="1">
      <c r="B45" s="126">
        <v>9781845369606</v>
      </c>
      <c r="C45" s="98" t="s">
        <v>163</v>
      </c>
      <c r="D45" s="140" t="s">
        <v>97</v>
      </c>
      <c r="E45" s="365" t="s">
        <v>143</v>
      </c>
      <c r="F45" s="525" t="s">
        <v>138</v>
      </c>
      <c r="G45" s="140" t="s">
        <v>164</v>
      </c>
      <c r="H45" s="468"/>
      <c r="I45" s="227">
        <v>28.5</v>
      </c>
      <c r="J45" s="218"/>
      <c r="K45" s="196">
        <f t="shared" si="10"/>
        <v>28.5</v>
      </c>
      <c r="L45" s="228">
        <f t="shared" si="11"/>
        <v>0</v>
      </c>
      <c r="M45" s="220">
        <v>0</v>
      </c>
      <c r="N45" s="253">
        <f t="shared" si="12"/>
        <v>0</v>
      </c>
      <c r="O45" s="299"/>
      <c r="Q45" s="676"/>
      <c r="R45" s="679">
        <f t="shared" si="3"/>
        <v>0</v>
      </c>
      <c r="S45" s="12"/>
      <c r="T45" s="676"/>
      <c r="U45" s="679">
        <f t="shared" si="4"/>
        <v>0</v>
      </c>
      <c r="V45" s="12"/>
      <c r="W45" s="676"/>
      <c r="X45" s="679">
        <f t="shared" si="5"/>
        <v>0</v>
      </c>
      <c r="Z45" s="676"/>
      <c r="AA45" s="679">
        <f t="shared" si="6"/>
        <v>0</v>
      </c>
    </row>
    <row r="46" spans="2:27" ht="17.25" customHeight="1">
      <c r="B46" s="126">
        <v>9781845369613</v>
      </c>
      <c r="C46" s="98" t="s">
        <v>165</v>
      </c>
      <c r="D46" s="140" t="s">
        <v>97</v>
      </c>
      <c r="E46" s="365" t="s">
        <v>137</v>
      </c>
      <c r="F46" s="525" t="s">
        <v>138</v>
      </c>
      <c r="G46" s="140" t="s">
        <v>166</v>
      </c>
      <c r="H46" s="468"/>
      <c r="I46" s="227">
        <v>13.95</v>
      </c>
      <c r="J46" s="218"/>
      <c r="K46" s="196">
        <f t="shared" si="10"/>
        <v>13.95</v>
      </c>
      <c r="L46" s="228">
        <f t="shared" si="11"/>
        <v>0</v>
      </c>
      <c r="M46" s="220">
        <v>0</v>
      </c>
      <c r="N46" s="253">
        <f t="shared" si="12"/>
        <v>0</v>
      </c>
      <c r="O46" s="299"/>
      <c r="Q46" s="676"/>
      <c r="R46" s="679">
        <f t="shared" si="3"/>
        <v>0</v>
      </c>
      <c r="S46" s="12"/>
      <c r="T46" s="676"/>
      <c r="U46" s="679">
        <f t="shared" si="4"/>
        <v>0</v>
      </c>
      <c r="V46" s="12"/>
      <c r="W46" s="676"/>
      <c r="X46" s="679">
        <f t="shared" si="5"/>
        <v>0</v>
      </c>
      <c r="Z46" s="676"/>
      <c r="AA46" s="679">
        <f t="shared" si="6"/>
        <v>0</v>
      </c>
    </row>
    <row r="47" spans="2:27" ht="17.25" customHeight="1">
      <c r="B47" s="126">
        <v>9781845369620</v>
      </c>
      <c r="C47" s="98" t="s">
        <v>167</v>
      </c>
      <c r="D47" s="140" t="s">
        <v>97</v>
      </c>
      <c r="E47" s="365" t="s">
        <v>137</v>
      </c>
      <c r="F47" s="525" t="s">
        <v>138</v>
      </c>
      <c r="G47" s="140" t="s">
        <v>168</v>
      </c>
      <c r="H47" s="468"/>
      <c r="I47" s="227">
        <v>6.95</v>
      </c>
      <c r="J47" s="218"/>
      <c r="K47" s="196">
        <f t="shared" si="10"/>
        <v>6.95</v>
      </c>
      <c r="L47" s="228">
        <f t="shared" si="11"/>
        <v>0</v>
      </c>
      <c r="M47" s="220">
        <v>0</v>
      </c>
      <c r="N47" s="253">
        <f t="shared" si="12"/>
        <v>0</v>
      </c>
      <c r="O47" s="299"/>
      <c r="Q47" s="676"/>
      <c r="R47" s="679">
        <f t="shared" si="3"/>
        <v>0</v>
      </c>
      <c r="S47" s="12"/>
      <c r="T47" s="676"/>
      <c r="U47" s="679">
        <f t="shared" si="4"/>
        <v>0</v>
      </c>
      <c r="V47" s="12"/>
      <c r="W47" s="676"/>
      <c r="X47" s="679">
        <f t="shared" si="5"/>
        <v>0</v>
      </c>
      <c r="Z47" s="676"/>
      <c r="AA47" s="679">
        <f t="shared" si="6"/>
        <v>0</v>
      </c>
    </row>
    <row r="48" spans="2:27" ht="17.25" customHeight="1">
      <c r="B48" s="126"/>
      <c r="C48" s="98" t="s">
        <v>169</v>
      </c>
      <c r="D48" s="140" t="s">
        <v>97</v>
      </c>
      <c r="E48" s="365" t="s">
        <v>143</v>
      </c>
      <c r="F48" s="525" t="s">
        <v>138</v>
      </c>
      <c r="G48" s="140" t="s">
        <v>170</v>
      </c>
      <c r="H48" s="468"/>
      <c r="I48" s="227">
        <v>24</v>
      </c>
      <c r="J48" s="218"/>
      <c r="K48" s="196">
        <f t="shared" si="10"/>
        <v>24</v>
      </c>
      <c r="L48" s="228">
        <f t="shared" si="11"/>
        <v>0</v>
      </c>
      <c r="M48" s="220">
        <v>0</v>
      </c>
      <c r="N48" s="253">
        <f t="shared" si="12"/>
        <v>0</v>
      </c>
      <c r="O48" s="299"/>
      <c r="Q48" s="676"/>
      <c r="R48" s="679">
        <f t="shared" si="3"/>
        <v>0</v>
      </c>
      <c r="S48" s="12"/>
      <c r="T48" s="676"/>
      <c r="U48" s="679">
        <f t="shared" si="4"/>
        <v>0</v>
      </c>
      <c r="V48" s="12"/>
      <c r="W48" s="676"/>
      <c r="X48" s="679">
        <f t="shared" si="5"/>
        <v>0</v>
      </c>
      <c r="Z48" s="676"/>
      <c r="AA48" s="679">
        <f t="shared" si="6"/>
        <v>0</v>
      </c>
    </row>
    <row r="49" spans="2:27" ht="17.25" customHeight="1">
      <c r="B49" s="126">
        <v>9781802300109</v>
      </c>
      <c r="C49" s="98" t="s">
        <v>171</v>
      </c>
      <c r="D49" s="140" t="s">
        <v>97</v>
      </c>
      <c r="E49" s="365" t="s">
        <v>143</v>
      </c>
      <c r="F49" s="525" t="s">
        <v>138</v>
      </c>
      <c r="G49" s="140" t="s">
        <v>172</v>
      </c>
      <c r="H49" s="468"/>
      <c r="I49" s="227">
        <v>30.5</v>
      </c>
      <c r="J49" s="218"/>
      <c r="K49" s="196">
        <f t="shared" si="10"/>
        <v>30.5</v>
      </c>
      <c r="L49" s="228">
        <f t="shared" si="11"/>
        <v>0</v>
      </c>
      <c r="M49" s="220">
        <v>0</v>
      </c>
      <c r="N49" s="253">
        <f t="shared" si="12"/>
        <v>0</v>
      </c>
      <c r="O49" s="299"/>
      <c r="Q49" s="676"/>
      <c r="R49" s="679">
        <f t="shared" si="3"/>
        <v>0</v>
      </c>
      <c r="S49" s="12"/>
      <c r="T49" s="676"/>
      <c r="U49" s="679">
        <f t="shared" si="4"/>
        <v>0</v>
      </c>
      <c r="V49" s="12"/>
      <c r="W49" s="676"/>
      <c r="X49" s="679">
        <f t="shared" si="5"/>
        <v>0</v>
      </c>
      <c r="Z49" s="676"/>
      <c r="AA49" s="679">
        <f t="shared" si="6"/>
        <v>0</v>
      </c>
    </row>
    <row r="50" spans="2:27" ht="17.25" customHeight="1">
      <c r="B50" s="126"/>
      <c r="C50" s="98" t="s">
        <v>173</v>
      </c>
      <c r="D50" s="140" t="s">
        <v>97</v>
      </c>
      <c r="E50" s="365" t="s">
        <v>143</v>
      </c>
      <c r="F50" s="525" t="s">
        <v>138</v>
      </c>
      <c r="G50" s="140" t="s">
        <v>174</v>
      </c>
      <c r="H50" s="468"/>
      <c r="I50" s="227">
        <v>24.5</v>
      </c>
      <c r="J50" s="218"/>
      <c r="K50" s="196">
        <f t="shared" si="10"/>
        <v>24.5</v>
      </c>
      <c r="L50" s="228">
        <f t="shared" si="11"/>
        <v>0</v>
      </c>
      <c r="M50" s="220">
        <v>0</v>
      </c>
      <c r="N50" s="253">
        <f t="shared" si="12"/>
        <v>0</v>
      </c>
      <c r="O50" s="299"/>
      <c r="Q50" s="676"/>
      <c r="R50" s="679">
        <f t="shared" si="3"/>
        <v>0</v>
      </c>
      <c r="S50" s="12"/>
      <c r="T50" s="676"/>
      <c r="U50" s="679">
        <f t="shared" si="4"/>
        <v>0</v>
      </c>
      <c r="V50" s="12"/>
      <c r="W50" s="676"/>
      <c r="X50" s="679">
        <f t="shared" si="5"/>
        <v>0</v>
      </c>
      <c r="Z50" s="676"/>
      <c r="AA50" s="679">
        <f t="shared" si="6"/>
        <v>0</v>
      </c>
    </row>
    <row r="51" spans="2:27" ht="17.25" customHeight="1">
      <c r="B51" s="126">
        <v>9781802300116</v>
      </c>
      <c r="C51" s="98" t="s">
        <v>175</v>
      </c>
      <c r="D51" s="140" t="s">
        <v>97</v>
      </c>
      <c r="E51" s="365" t="s">
        <v>137</v>
      </c>
      <c r="F51" s="525" t="s">
        <v>138</v>
      </c>
      <c r="G51" s="140" t="s">
        <v>176</v>
      </c>
      <c r="H51" s="468"/>
      <c r="I51" s="227">
        <v>14.95</v>
      </c>
      <c r="J51" s="218"/>
      <c r="K51" s="196">
        <f t="shared" si="10"/>
        <v>14.95</v>
      </c>
      <c r="L51" s="228">
        <f t="shared" si="11"/>
        <v>0</v>
      </c>
      <c r="M51" s="220">
        <v>0</v>
      </c>
      <c r="N51" s="253">
        <f t="shared" si="12"/>
        <v>0</v>
      </c>
      <c r="O51" s="299"/>
      <c r="Q51" s="676"/>
      <c r="R51" s="679">
        <f t="shared" si="3"/>
        <v>0</v>
      </c>
      <c r="S51" s="12"/>
      <c r="T51" s="676"/>
      <c r="U51" s="679">
        <f t="shared" si="4"/>
        <v>0</v>
      </c>
      <c r="V51" s="12"/>
      <c r="W51" s="676"/>
      <c r="X51" s="679">
        <f t="shared" si="5"/>
        <v>0</v>
      </c>
      <c r="Z51" s="676"/>
      <c r="AA51" s="679">
        <f t="shared" si="6"/>
        <v>0</v>
      </c>
    </row>
    <row r="52" spans="2:27" ht="17.25" customHeight="1">
      <c r="B52" s="126">
        <v>9781802300147</v>
      </c>
      <c r="C52" s="98" t="s">
        <v>177</v>
      </c>
      <c r="D52" s="140" t="s">
        <v>97</v>
      </c>
      <c r="E52" s="365" t="s">
        <v>137</v>
      </c>
      <c r="F52" s="525" t="s">
        <v>138</v>
      </c>
      <c r="G52" s="140" t="s">
        <v>178</v>
      </c>
      <c r="H52" s="468"/>
      <c r="I52" s="227">
        <v>7.95</v>
      </c>
      <c r="J52" s="218"/>
      <c r="K52" s="196">
        <f t="shared" si="10"/>
        <v>7.95</v>
      </c>
      <c r="L52" s="228">
        <f t="shared" si="11"/>
        <v>0</v>
      </c>
      <c r="M52" s="220">
        <v>0</v>
      </c>
      <c r="N52" s="253">
        <f t="shared" si="12"/>
        <v>0</v>
      </c>
      <c r="O52" s="299"/>
      <c r="Q52" s="676"/>
      <c r="R52" s="679">
        <f t="shared" si="3"/>
        <v>0</v>
      </c>
      <c r="S52" s="12"/>
      <c r="T52" s="676"/>
      <c r="U52" s="679">
        <f t="shared" si="4"/>
        <v>0</v>
      </c>
      <c r="V52" s="12"/>
      <c r="W52" s="676"/>
      <c r="X52" s="679">
        <f t="shared" si="5"/>
        <v>0</v>
      </c>
      <c r="Z52" s="676"/>
      <c r="AA52" s="679">
        <f t="shared" si="6"/>
        <v>0</v>
      </c>
    </row>
    <row r="53" spans="2:27" ht="17.25" customHeight="1">
      <c r="B53" s="126">
        <v>9781802300123</v>
      </c>
      <c r="C53" s="98" t="s">
        <v>179</v>
      </c>
      <c r="D53" s="140" t="s">
        <v>97</v>
      </c>
      <c r="E53" s="365" t="s">
        <v>143</v>
      </c>
      <c r="F53" s="525" t="s">
        <v>138</v>
      </c>
      <c r="G53" s="140" t="s">
        <v>180</v>
      </c>
      <c r="H53" s="468"/>
      <c r="I53" s="227">
        <v>30.5</v>
      </c>
      <c r="J53" s="218"/>
      <c r="K53" s="196">
        <f t="shared" si="10"/>
        <v>30.5</v>
      </c>
      <c r="L53" s="228">
        <f t="shared" si="11"/>
        <v>0</v>
      </c>
      <c r="M53" s="220">
        <v>0</v>
      </c>
      <c r="N53" s="253">
        <f t="shared" si="12"/>
        <v>0</v>
      </c>
      <c r="O53" s="299"/>
      <c r="Q53" s="676"/>
      <c r="R53" s="679">
        <f t="shared" si="3"/>
        <v>0</v>
      </c>
      <c r="S53" s="12"/>
      <c r="T53" s="676"/>
      <c r="U53" s="679">
        <f t="shared" si="4"/>
        <v>0</v>
      </c>
      <c r="V53" s="12"/>
      <c r="W53" s="676"/>
      <c r="X53" s="679">
        <f t="shared" si="5"/>
        <v>0</v>
      </c>
      <c r="Z53" s="676"/>
      <c r="AA53" s="679">
        <f t="shared" si="6"/>
        <v>0</v>
      </c>
    </row>
    <row r="54" spans="2:27" ht="17.25" customHeight="1">
      <c r="B54" s="126"/>
      <c r="C54" s="98" t="s">
        <v>181</v>
      </c>
      <c r="D54" s="140" t="s">
        <v>97</v>
      </c>
      <c r="E54" s="365" t="s">
        <v>143</v>
      </c>
      <c r="F54" s="525" t="s">
        <v>138</v>
      </c>
      <c r="G54" s="140" t="s">
        <v>182</v>
      </c>
      <c r="H54" s="468"/>
      <c r="I54" s="227">
        <v>24.5</v>
      </c>
      <c r="J54" s="218"/>
      <c r="K54" s="196">
        <f t="shared" si="10"/>
        <v>24.5</v>
      </c>
      <c r="L54" s="228">
        <f t="shared" si="11"/>
        <v>0</v>
      </c>
      <c r="M54" s="220">
        <v>0</v>
      </c>
      <c r="N54" s="253">
        <f t="shared" si="12"/>
        <v>0</v>
      </c>
      <c r="O54" s="299"/>
      <c r="Q54" s="676"/>
      <c r="R54" s="679">
        <f t="shared" si="3"/>
        <v>0</v>
      </c>
      <c r="S54" s="12"/>
      <c r="T54" s="676"/>
      <c r="U54" s="679">
        <f t="shared" si="4"/>
        <v>0</v>
      </c>
      <c r="V54" s="12"/>
      <c r="W54" s="676"/>
      <c r="X54" s="679">
        <f t="shared" si="5"/>
        <v>0</v>
      </c>
      <c r="Z54" s="676"/>
      <c r="AA54" s="679">
        <f t="shared" si="6"/>
        <v>0</v>
      </c>
    </row>
    <row r="55" spans="2:27" ht="17.25" customHeight="1">
      <c r="B55" s="126">
        <v>9781802300130</v>
      </c>
      <c r="C55" s="98" t="s">
        <v>183</v>
      </c>
      <c r="D55" s="140" t="s">
        <v>97</v>
      </c>
      <c r="E55" s="365" t="s">
        <v>137</v>
      </c>
      <c r="F55" s="525" t="s">
        <v>138</v>
      </c>
      <c r="G55" s="140" t="s">
        <v>184</v>
      </c>
      <c r="H55" s="468"/>
      <c r="I55" s="227">
        <v>14.95</v>
      </c>
      <c r="J55" s="218"/>
      <c r="K55" s="196">
        <f t="shared" si="10"/>
        <v>14.95</v>
      </c>
      <c r="L55" s="228">
        <f t="shared" si="11"/>
        <v>0</v>
      </c>
      <c r="M55" s="220">
        <v>0</v>
      </c>
      <c r="N55" s="253">
        <f t="shared" si="12"/>
        <v>0</v>
      </c>
      <c r="O55" s="299"/>
      <c r="Q55" s="676"/>
      <c r="R55" s="679">
        <f t="shared" si="3"/>
        <v>0</v>
      </c>
      <c r="S55" s="12"/>
      <c r="T55" s="676"/>
      <c r="U55" s="679">
        <f t="shared" si="4"/>
        <v>0</v>
      </c>
      <c r="V55" s="12"/>
      <c r="W55" s="676"/>
      <c r="X55" s="679">
        <f t="shared" si="5"/>
        <v>0</v>
      </c>
      <c r="Z55" s="676"/>
      <c r="AA55" s="679">
        <f t="shared" si="6"/>
        <v>0</v>
      </c>
    </row>
    <row r="56" spans="2:27" ht="17.25" customHeight="1">
      <c r="B56" s="126">
        <v>9781845360504</v>
      </c>
      <c r="C56" s="98" t="s">
        <v>185</v>
      </c>
      <c r="D56" s="140" t="s">
        <v>97</v>
      </c>
      <c r="E56" s="365" t="s">
        <v>137</v>
      </c>
      <c r="F56" s="525" t="s">
        <v>138</v>
      </c>
      <c r="G56" s="140" t="s">
        <v>186</v>
      </c>
      <c r="H56" s="468"/>
      <c r="I56" s="227">
        <v>13.5</v>
      </c>
      <c r="J56" s="218"/>
      <c r="K56" s="196">
        <f t="shared" si="10"/>
        <v>13.5</v>
      </c>
      <c r="L56" s="228">
        <f t="shared" si="11"/>
        <v>0</v>
      </c>
      <c r="M56" s="220">
        <v>0</v>
      </c>
      <c r="N56" s="253">
        <f t="shared" si="12"/>
        <v>0</v>
      </c>
      <c r="O56" s="299"/>
      <c r="Q56" s="676"/>
      <c r="R56" s="679">
        <f t="shared" si="3"/>
        <v>0</v>
      </c>
      <c r="S56" s="12"/>
      <c r="T56" s="676"/>
      <c r="U56" s="679">
        <f t="shared" si="4"/>
        <v>0</v>
      </c>
      <c r="V56" s="12"/>
      <c r="W56" s="676"/>
      <c r="X56" s="679">
        <f t="shared" si="5"/>
        <v>0</v>
      </c>
      <c r="Z56" s="676"/>
      <c r="AA56" s="679">
        <f t="shared" si="6"/>
        <v>0</v>
      </c>
    </row>
    <row r="57" spans="2:27" ht="17.25" customHeight="1">
      <c r="B57" s="126">
        <v>9781845365271</v>
      </c>
      <c r="C57" s="98" t="s">
        <v>187</v>
      </c>
      <c r="D57" s="140" t="s">
        <v>97</v>
      </c>
      <c r="E57" s="365" t="s">
        <v>143</v>
      </c>
      <c r="F57" s="525" t="s">
        <v>138</v>
      </c>
      <c r="G57" s="140" t="s">
        <v>188</v>
      </c>
      <c r="H57" s="468"/>
      <c r="I57" s="227">
        <v>13.5</v>
      </c>
      <c r="J57" s="218"/>
      <c r="K57" s="196">
        <f t="shared" si="10"/>
        <v>13.5</v>
      </c>
      <c r="L57" s="228">
        <f t="shared" si="11"/>
        <v>0</v>
      </c>
      <c r="M57" s="220">
        <v>0</v>
      </c>
      <c r="N57" s="253">
        <f t="shared" si="12"/>
        <v>0</v>
      </c>
      <c r="O57" s="299"/>
      <c r="Q57" s="676"/>
      <c r="R57" s="679">
        <f t="shared" si="3"/>
        <v>0</v>
      </c>
      <c r="S57" s="12"/>
      <c r="T57" s="676"/>
      <c r="U57" s="679">
        <f t="shared" si="4"/>
        <v>0</v>
      </c>
      <c r="V57" s="12"/>
      <c r="W57" s="676"/>
      <c r="X57" s="679">
        <f t="shared" si="5"/>
        <v>0</v>
      </c>
      <c r="Z57" s="676"/>
      <c r="AA57" s="679">
        <f t="shared" si="6"/>
        <v>0</v>
      </c>
    </row>
    <row r="58" spans="2:27" ht="17.25" customHeight="1">
      <c r="B58" s="126">
        <v>9781845361051</v>
      </c>
      <c r="C58" s="98" t="s">
        <v>189</v>
      </c>
      <c r="D58" s="140" t="s">
        <v>97</v>
      </c>
      <c r="E58" s="365" t="s">
        <v>137</v>
      </c>
      <c r="F58" s="525" t="s">
        <v>138</v>
      </c>
      <c r="G58" s="140" t="s">
        <v>190</v>
      </c>
      <c r="H58" s="468"/>
      <c r="I58" s="227">
        <v>15.5</v>
      </c>
      <c r="J58" s="218"/>
      <c r="K58" s="196">
        <f t="shared" si="10"/>
        <v>15.5</v>
      </c>
      <c r="L58" s="228">
        <f t="shared" si="11"/>
        <v>0</v>
      </c>
      <c r="M58" s="220">
        <v>0</v>
      </c>
      <c r="N58" s="253">
        <f t="shared" si="12"/>
        <v>0</v>
      </c>
      <c r="O58" s="299"/>
      <c r="Q58" s="676"/>
      <c r="R58" s="679">
        <f t="shared" si="3"/>
        <v>0</v>
      </c>
      <c r="S58" s="12"/>
      <c r="T58" s="676"/>
      <c r="U58" s="679">
        <f t="shared" si="4"/>
        <v>0</v>
      </c>
      <c r="V58" s="12"/>
      <c r="W58" s="676"/>
      <c r="X58" s="679">
        <f t="shared" si="5"/>
        <v>0</v>
      </c>
      <c r="Z58" s="676"/>
      <c r="AA58" s="679">
        <f t="shared" si="6"/>
        <v>0</v>
      </c>
    </row>
    <row r="59" spans="2:27" ht="17.25" customHeight="1">
      <c r="B59" s="126">
        <v>9780861671571</v>
      </c>
      <c r="C59" s="98" t="s">
        <v>191</v>
      </c>
      <c r="D59" s="140" t="s">
        <v>97</v>
      </c>
      <c r="E59" s="365" t="s">
        <v>137</v>
      </c>
      <c r="F59" s="525" t="s">
        <v>138</v>
      </c>
      <c r="G59" s="140" t="s">
        <v>192</v>
      </c>
      <c r="H59" s="468"/>
      <c r="I59" s="227">
        <v>3.5</v>
      </c>
      <c r="J59" s="218"/>
      <c r="K59" s="196">
        <f t="shared" si="10"/>
        <v>3.5</v>
      </c>
      <c r="L59" s="228">
        <f t="shared" si="11"/>
        <v>0</v>
      </c>
      <c r="M59" s="220">
        <v>0</v>
      </c>
      <c r="N59" s="253">
        <f t="shared" si="12"/>
        <v>0</v>
      </c>
      <c r="O59" s="299"/>
      <c r="Q59" s="676"/>
      <c r="R59" s="679">
        <f t="shared" si="3"/>
        <v>0</v>
      </c>
      <c r="S59" s="12"/>
      <c r="T59" s="676"/>
      <c r="U59" s="679">
        <f t="shared" si="4"/>
        <v>0</v>
      </c>
      <c r="V59" s="12"/>
      <c r="W59" s="676"/>
      <c r="X59" s="679">
        <f t="shared" si="5"/>
        <v>0</v>
      </c>
      <c r="Z59" s="676"/>
      <c r="AA59" s="679">
        <f t="shared" si="6"/>
        <v>0</v>
      </c>
    </row>
    <row r="60" spans="2:27" ht="17.25" customHeight="1">
      <c r="B60" s="126">
        <v>9780861674589</v>
      </c>
      <c r="C60" s="98" t="s">
        <v>193</v>
      </c>
      <c r="D60" s="140" t="s">
        <v>97</v>
      </c>
      <c r="E60" s="365" t="s">
        <v>137</v>
      </c>
      <c r="F60" s="525" t="s">
        <v>138</v>
      </c>
      <c r="G60" s="140" t="s">
        <v>194</v>
      </c>
      <c r="H60" s="468"/>
      <c r="I60" s="227">
        <v>9.9499999999999993</v>
      </c>
      <c r="J60" s="218"/>
      <c r="K60" s="196">
        <f t="shared" si="10"/>
        <v>9.9499999999999993</v>
      </c>
      <c r="L60" s="228">
        <f t="shared" si="11"/>
        <v>0</v>
      </c>
      <c r="M60" s="220">
        <v>0</v>
      </c>
      <c r="N60" s="253">
        <f t="shared" si="12"/>
        <v>0</v>
      </c>
      <c r="O60" s="299"/>
      <c r="Q60" s="676"/>
      <c r="R60" s="679">
        <f t="shared" si="3"/>
        <v>0</v>
      </c>
      <c r="S60" s="12"/>
      <c r="T60" s="676"/>
      <c r="U60" s="679">
        <f t="shared" si="4"/>
        <v>0</v>
      </c>
      <c r="V60" s="12"/>
      <c r="W60" s="676"/>
      <c r="X60" s="679">
        <f t="shared" si="5"/>
        <v>0</v>
      </c>
      <c r="Z60" s="676"/>
      <c r="AA60" s="679">
        <f t="shared" si="6"/>
        <v>0</v>
      </c>
    </row>
    <row r="61" spans="2:27" ht="17.25" customHeight="1">
      <c r="B61" s="126">
        <v>9780861671595</v>
      </c>
      <c r="C61" s="98" t="s">
        <v>195</v>
      </c>
      <c r="D61" s="140" t="s">
        <v>97</v>
      </c>
      <c r="E61" s="365" t="s">
        <v>137</v>
      </c>
      <c r="F61" s="525" t="s">
        <v>138</v>
      </c>
      <c r="G61" s="140" t="s">
        <v>196</v>
      </c>
      <c r="H61" s="468"/>
      <c r="I61" s="227">
        <v>11.5</v>
      </c>
      <c r="J61" s="218"/>
      <c r="K61" s="196">
        <f t="shared" si="10"/>
        <v>11.5</v>
      </c>
      <c r="L61" s="228">
        <f t="shared" si="11"/>
        <v>0</v>
      </c>
      <c r="M61" s="220">
        <v>0</v>
      </c>
      <c r="N61" s="253">
        <f t="shared" si="12"/>
        <v>0</v>
      </c>
      <c r="O61" s="299"/>
      <c r="Q61" s="676"/>
      <c r="R61" s="679">
        <f t="shared" si="3"/>
        <v>0</v>
      </c>
      <c r="S61" s="12"/>
      <c r="T61" s="676"/>
      <c r="U61" s="679">
        <f t="shared" si="4"/>
        <v>0</v>
      </c>
      <c r="V61" s="12"/>
      <c r="W61" s="676"/>
      <c r="X61" s="679">
        <f t="shared" si="5"/>
        <v>0</v>
      </c>
      <c r="Z61" s="676"/>
      <c r="AA61" s="679">
        <f t="shared" si="6"/>
        <v>0</v>
      </c>
    </row>
    <row r="62" spans="2:27" ht="17.25" customHeight="1">
      <c r="B62" s="126">
        <v>9780861671601</v>
      </c>
      <c r="C62" s="364" t="s">
        <v>197</v>
      </c>
      <c r="D62" s="140" t="s">
        <v>97</v>
      </c>
      <c r="E62" s="365" t="s">
        <v>137</v>
      </c>
      <c r="F62" s="525" t="s">
        <v>138</v>
      </c>
      <c r="G62" s="140" t="s">
        <v>198</v>
      </c>
      <c r="H62" s="468"/>
      <c r="I62" s="227">
        <v>7.5</v>
      </c>
      <c r="J62" s="218"/>
      <c r="K62" s="196">
        <f t="shared" si="10"/>
        <v>7.5</v>
      </c>
      <c r="L62" s="228">
        <f t="shared" si="11"/>
        <v>0</v>
      </c>
      <c r="M62" s="220">
        <v>0</v>
      </c>
      <c r="N62" s="253">
        <f t="shared" si="12"/>
        <v>0</v>
      </c>
      <c r="O62" s="299"/>
      <c r="Q62" s="676"/>
      <c r="R62" s="679">
        <f t="shared" si="3"/>
        <v>0</v>
      </c>
      <c r="S62" s="12"/>
      <c r="T62" s="676"/>
      <c r="U62" s="679">
        <f t="shared" si="4"/>
        <v>0</v>
      </c>
      <c r="V62" s="12"/>
      <c r="W62" s="676"/>
      <c r="X62" s="679">
        <f t="shared" si="5"/>
        <v>0</v>
      </c>
      <c r="Z62" s="676"/>
      <c r="AA62" s="679">
        <f t="shared" si="6"/>
        <v>0</v>
      </c>
    </row>
    <row r="63" spans="2:27" ht="17.25" customHeight="1">
      <c r="B63" s="126">
        <v>9780861678709</v>
      </c>
      <c r="C63" s="364" t="s">
        <v>199</v>
      </c>
      <c r="D63" s="140" t="s">
        <v>97</v>
      </c>
      <c r="E63" s="365" t="s">
        <v>137</v>
      </c>
      <c r="F63" s="525" t="s">
        <v>138</v>
      </c>
      <c r="G63" s="140" t="s">
        <v>200</v>
      </c>
      <c r="H63" s="468"/>
      <c r="I63" s="227">
        <v>1.5</v>
      </c>
      <c r="J63" s="218"/>
      <c r="K63" s="196">
        <f t="shared" si="10"/>
        <v>1.5</v>
      </c>
      <c r="L63" s="228">
        <f t="shared" si="11"/>
        <v>0</v>
      </c>
      <c r="M63" s="220">
        <v>0</v>
      </c>
      <c r="N63" s="253">
        <f t="shared" si="12"/>
        <v>0</v>
      </c>
      <c r="O63" s="299"/>
      <c r="Q63" s="676"/>
      <c r="R63" s="679">
        <f t="shared" si="3"/>
        <v>0</v>
      </c>
      <c r="S63" s="12"/>
      <c r="T63" s="676"/>
      <c r="U63" s="679">
        <f t="shared" si="4"/>
        <v>0</v>
      </c>
      <c r="V63" s="12"/>
      <c r="W63" s="676"/>
      <c r="X63" s="679">
        <f t="shared" si="5"/>
        <v>0</v>
      </c>
      <c r="Z63" s="676"/>
      <c r="AA63" s="679">
        <f t="shared" si="6"/>
        <v>0</v>
      </c>
    </row>
    <row r="64" spans="2:27" ht="17.25" customHeight="1">
      <c r="B64" s="126">
        <v>9781845364700</v>
      </c>
      <c r="C64" s="98" t="s">
        <v>201</v>
      </c>
      <c r="D64" s="140" t="s">
        <v>97</v>
      </c>
      <c r="E64" s="416" t="s">
        <v>56</v>
      </c>
      <c r="F64" s="525" t="s">
        <v>138</v>
      </c>
      <c r="G64" s="418" t="s">
        <v>202</v>
      </c>
      <c r="H64" s="468"/>
      <c r="I64" s="227">
        <v>13.95</v>
      </c>
      <c r="J64" s="218"/>
      <c r="K64" s="196">
        <f t="shared" si="10"/>
        <v>13.95</v>
      </c>
      <c r="L64" s="228">
        <f t="shared" si="11"/>
        <v>0</v>
      </c>
      <c r="M64" s="222">
        <v>0</v>
      </c>
      <c r="N64" s="253">
        <f t="shared" si="12"/>
        <v>0</v>
      </c>
      <c r="O64" s="299"/>
      <c r="Q64" s="676"/>
      <c r="R64" s="679">
        <f t="shared" si="3"/>
        <v>0</v>
      </c>
      <c r="S64" s="12"/>
      <c r="T64" s="676"/>
      <c r="U64" s="679">
        <f t="shared" si="4"/>
        <v>0</v>
      </c>
      <c r="V64" s="12"/>
      <c r="W64" s="676"/>
      <c r="X64" s="679">
        <f t="shared" si="5"/>
        <v>0</v>
      </c>
      <c r="Z64" s="676"/>
      <c r="AA64" s="679">
        <f t="shared" si="6"/>
        <v>0</v>
      </c>
    </row>
    <row r="65" spans="2:27" ht="17.25" customHeight="1">
      <c r="B65" s="419">
        <v>9781845369637</v>
      </c>
      <c r="C65" s="98" t="s">
        <v>203</v>
      </c>
      <c r="D65" s="140" t="s">
        <v>97</v>
      </c>
      <c r="E65" s="416" t="s">
        <v>137</v>
      </c>
      <c r="F65" s="525" t="s">
        <v>138</v>
      </c>
      <c r="G65" s="418" t="s">
        <v>204</v>
      </c>
      <c r="H65" s="468"/>
      <c r="I65" s="227">
        <v>14.95</v>
      </c>
      <c r="J65" s="218"/>
      <c r="K65" s="196">
        <f t="shared" si="10"/>
        <v>14.95</v>
      </c>
      <c r="L65" s="228">
        <f t="shared" si="11"/>
        <v>0</v>
      </c>
      <c r="M65" s="222">
        <v>0</v>
      </c>
      <c r="N65" s="253">
        <f t="shared" si="12"/>
        <v>0</v>
      </c>
      <c r="O65" s="299"/>
      <c r="Q65" s="676"/>
      <c r="R65" s="679">
        <f t="shared" si="3"/>
        <v>0</v>
      </c>
      <c r="S65" s="12"/>
      <c r="T65" s="676"/>
      <c r="U65" s="679">
        <f t="shared" si="4"/>
        <v>0</v>
      </c>
      <c r="V65" s="12"/>
      <c r="W65" s="676"/>
      <c r="X65" s="679">
        <f t="shared" si="5"/>
        <v>0</v>
      </c>
      <c r="Z65" s="676"/>
      <c r="AA65" s="679">
        <f t="shared" si="6"/>
        <v>0</v>
      </c>
    </row>
    <row r="66" spans="2:27" ht="17.25" customHeight="1">
      <c r="B66" s="126">
        <v>9781845369712</v>
      </c>
      <c r="C66" s="91" t="s">
        <v>205</v>
      </c>
      <c r="D66" s="140" t="s">
        <v>97</v>
      </c>
      <c r="E66" s="92" t="s">
        <v>137</v>
      </c>
      <c r="F66" s="525" t="s">
        <v>138</v>
      </c>
      <c r="G66" s="140" t="s">
        <v>206</v>
      </c>
      <c r="H66" s="468"/>
      <c r="I66" s="227">
        <v>9.9499999999999993</v>
      </c>
      <c r="J66" s="218"/>
      <c r="K66" s="196">
        <f t="shared" si="10"/>
        <v>9.9499999999999993</v>
      </c>
      <c r="L66" s="228">
        <f t="shared" si="11"/>
        <v>0</v>
      </c>
      <c r="M66" s="220">
        <v>0</v>
      </c>
      <c r="N66" s="253">
        <f t="shared" si="12"/>
        <v>0</v>
      </c>
      <c r="O66" s="299"/>
      <c r="Q66" s="676"/>
      <c r="R66" s="679">
        <f t="shared" si="3"/>
        <v>0</v>
      </c>
      <c r="S66" s="12"/>
      <c r="T66" s="676"/>
      <c r="U66" s="679">
        <f t="shared" si="4"/>
        <v>0</v>
      </c>
      <c r="V66" s="12"/>
      <c r="W66" s="676"/>
      <c r="X66" s="679">
        <f t="shared" si="5"/>
        <v>0</v>
      </c>
      <c r="Z66" s="676"/>
      <c r="AA66" s="679">
        <f t="shared" si="6"/>
        <v>0</v>
      </c>
    </row>
    <row r="67" spans="2:27" s="22" customFormat="1" ht="17.25" customHeight="1">
      <c r="B67" s="133">
        <v>9781913698362</v>
      </c>
      <c r="C67" s="436" t="s">
        <v>207</v>
      </c>
      <c r="D67" s="140" t="s">
        <v>97</v>
      </c>
      <c r="E67" s="372" t="s">
        <v>128</v>
      </c>
      <c r="F67" s="373" t="s">
        <v>208</v>
      </c>
      <c r="G67" s="374" t="s">
        <v>209</v>
      </c>
      <c r="H67" s="468"/>
      <c r="I67" s="225">
        <v>26.95</v>
      </c>
      <c r="J67" s="218"/>
      <c r="K67" s="196">
        <f t="shared" si="7"/>
        <v>26.95</v>
      </c>
      <c r="L67" s="228">
        <f t="shared" si="8"/>
        <v>0</v>
      </c>
      <c r="M67" s="298">
        <v>0</v>
      </c>
      <c r="N67" s="253">
        <f t="shared" si="9"/>
        <v>0</v>
      </c>
      <c r="O67" s="299"/>
      <c r="Q67" s="676"/>
      <c r="R67" s="679">
        <f t="shared" si="3"/>
        <v>0</v>
      </c>
      <c r="S67" s="12"/>
      <c r="T67" s="676"/>
      <c r="U67" s="679">
        <f t="shared" si="4"/>
        <v>0</v>
      </c>
      <c r="V67" s="12"/>
      <c r="W67" s="676"/>
      <c r="X67" s="679">
        <f t="shared" si="5"/>
        <v>0</v>
      </c>
      <c r="Y67" s="12"/>
      <c r="Z67" s="676"/>
      <c r="AA67" s="679">
        <f t="shared" si="6"/>
        <v>0</v>
      </c>
    </row>
    <row r="68" spans="2:27" s="22" customFormat="1" ht="17.25" customHeight="1">
      <c r="B68" s="133">
        <v>9781913698379</v>
      </c>
      <c r="C68" s="436" t="s">
        <v>210</v>
      </c>
      <c r="D68" s="140" t="s">
        <v>97</v>
      </c>
      <c r="E68" s="372" t="s">
        <v>98</v>
      </c>
      <c r="F68" s="373" t="s">
        <v>208</v>
      </c>
      <c r="G68" s="374" t="s">
        <v>211</v>
      </c>
      <c r="H68" s="468"/>
      <c r="I68" s="225">
        <v>7.95</v>
      </c>
      <c r="J68" s="218"/>
      <c r="K68" s="196">
        <f t="shared" si="7"/>
        <v>7.95</v>
      </c>
      <c r="L68" s="228">
        <f t="shared" si="8"/>
        <v>0</v>
      </c>
      <c r="M68" s="298">
        <v>0</v>
      </c>
      <c r="N68" s="253">
        <f t="shared" si="9"/>
        <v>0</v>
      </c>
      <c r="O68" s="299"/>
      <c r="Q68" s="676"/>
      <c r="R68" s="679">
        <f t="shared" si="3"/>
        <v>0</v>
      </c>
      <c r="S68" s="12"/>
      <c r="T68" s="676"/>
      <c r="U68" s="679">
        <f t="shared" si="4"/>
        <v>0</v>
      </c>
      <c r="V68" s="12"/>
      <c r="W68" s="676"/>
      <c r="X68" s="679">
        <f t="shared" si="5"/>
        <v>0</v>
      </c>
      <c r="Y68" s="12"/>
      <c r="Z68" s="676"/>
      <c r="AA68" s="679">
        <f t="shared" si="6"/>
        <v>0</v>
      </c>
    </row>
    <row r="69" spans="2:27" s="22" customFormat="1" ht="17.25" customHeight="1">
      <c r="B69" s="133">
        <v>9781913698683</v>
      </c>
      <c r="C69" s="436" t="s">
        <v>212</v>
      </c>
      <c r="D69" s="140" t="s">
        <v>97</v>
      </c>
      <c r="E69" s="372" t="s">
        <v>128</v>
      </c>
      <c r="F69" s="373" t="s">
        <v>208</v>
      </c>
      <c r="G69" s="374" t="s">
        <v>213</v>
      </c>
      <c r="H69" s="468"/>
      <c r="I69" s="225">
        <v>30.95</v>
      </c>
      <c r="J69" s="218"/>
      <c r="K69" s="196">
        <f t="shared" si="7"/>
        <v>30.95</v>
      </c>
      <c r="L69" s="228">
        <f t="shared" si="8"/>
        <v>0</v>
      </c>
      <c r="M69" s="298">
        <v>0</v>
      </c>
      <c r="N69" s="253">
        <f t="shared" si="9"/>
        <v>0</v>
      </c>
      <c r="O69" s="299"/>
      <c r="Q69" s="676"/>
      <c r="R69" s="679">
        <f t="shared" si="3"/>
        <v>0</v>
      </c>
      <c r="S69" s="12"/>
      <c r="T69" s="676"/>
      <c r="U69" s="679">
        <f t="shared" si="4"/>
        <v>0</v>
      </c>
      <c r="V69" s="12"/>
      <c r="W69" s="676"/>
      <c r="X69" s="679">
        <f t="shared" si="5"/>
        <v>0</v>
      </c>
      <c r="Y69" s="12"/>
      <c r="Z69" s="676"/>
      <c r="AA69" s="679">
        <f t="shared" si="6"/>
        <v>0</v>
      </c>
    </row>
    <row r="70" spans="2:27" s="22" customFormat="1" ht="17.25" customHeight="1">
      <c r="B70" s="133">
        <v>9781913698690</v>
      </c>
      <c r="C70" s="119" t="s">
        <v>214</v>
      </c>
      <c r="D70" s="140" t="s">
        <v>97</v>
      </c>
      <c r="E70" s="372" t="s">
        <v>98</v>
      </c>
      <c r="F70" s="373" t="s">
        <v>208</v>
      </c>
      <c r="G70" s="374" t="s">
        <v>215</v>
      </c>
      <c r="H70" s="468"/>
      <c r="I70" s="225">
        <v>8.9499999999999993</v>
      </c>
      <c r="J70" s="218"/>
      <c r="K70" s="196">
        <f t="shared" si="7"/>
        <v>8.9499999999999993</v>
      </c>
      <c r="L70" s="228">
        <f t="shared" si="8"/>
        <v>0</v>
      </c>
      <c r="M70" s="298">
        <v>0</v>
      </c>
      <c r="N70" s="253">
        <f t="shared" si="9"/>
        <v>0</v>
      </c>
      <c r="O70" s="299"/>
      <c r="Q70" s="676"/>
      <c r="R70" s="679">
        <f t="shared" si="3"/>
        <v>0</v>
      </c>
      <c r="S70" s="12"/>
      <c r="T70" s="676"/>
      <c r="U70" s="679">
        <f t="shared" si="4"/>
        <v>0</v>
      </c>
      <c r="V70" s="12"/>
      <c r="W70" s="676"/>
      <c r="X70" s="679">
        <f t="shared" si="5"/>
        <v>0</v>
      </c>
      <c r="Y70" s="12"/>
      <c r="Z70" s="676"/>
      <c r="AA70" s="679">
        <f t="shared" si="6"/>
        <v>0</v>
      </c>
    </row>
    <row r="71" spans="2:27" s="22" customFormat="1" ht="17.25" customHeight="1">
      <c r="B71" s="133">
        <v>9781913698706</v>
      </c>
      <c r="C71" s="119" t="s">
        <v>216</v>
      </c>
      <c r="D71" s="140" t="s">
        <v>97</v>
      </c>
      <c r="E71" s="372" t="s">
        <v>128</v>
      </c>
      <c r="F71" s="373" t="s">
        <v>208</v>
      </c>
      <c r="G71" s="374" t="s">
        <v>217</v>
      </c>
      <c r="H71" s="468"/>
      <c r="I71" s="225">
        <v>30.95</v>
      </c>
      <c r="J71" s="218"/>
      <c r="K71" s="196">
        <f t="shared" si="7"/>
        <v>30.95</v>
      </c>
      <c r="L71" s="228">
        <f t="shared" si="8"/>
        <v>0</v>
      </c>
      <c r="M71" s="298">
        <v>0</v>
      </c>
      <c r="N71" s="253">
        <f t="shared" si="9"/>
        <v>0</v>
      </c>
      <c r="O71" s="299"/>
      <c r="Q71" s="676"/>
      <c r="R71" s="679">
        <f t="shared" si="3"/>
        <v>0</v>
      </c>
      <c r="S71" s="12"/>
      <c r="T71" s="676"/>
      <c r="U71" s="679">
        <f t="shared" si="4"/>
        <v>0</v>
      </c>
      <c r="V71" s="12"/>
      <c r="W71" s="676"/>
      <c r="X71" s="679">
        <f t="shared" si="5"/>
        <v>0</v>
      </c>
      <c r="Y71" s="12"/>
      <c r="Z71" s="676"/>
      <c r="AA71" s="679">
        <f t="shared" si="6"/>
        <v>0</v>
      </c>
    </row>
    <row r="72" spans="2:27" s="22" customFormat="1" ht="17.25" customHeight="1">
      <c r="B72" s="133">
        <v>9781913698713</v>
      </c>
      <c r="C72" s="436" t="s">
        <v>218</v>
      </c>
      <c r="D72" s="140" t="s">
        <v>97</v>
      </c>
      <c r="E72" s="372" t="s">
        <v>98</v>
      </c>
      <c r="F72" s="373" t="s">
        <v>208</v>
      </c>
      <c r="G72" s="374" t="s">
        <v>219</v>
      </c>
      <c r="H72" s="468"/>
      <c r="I72" s="225">
        <v>8.9499999999999993</v>
      </c>
      <c r="J72" s="218"/>
      <c r="K72" s="196">
        <f t="shared" si="7"/>
        <v>8.9499999999999993</v>
      </c>
      <c r="L72" s="228">
        <f t="shared" si="8"/>
        <v>0</v>
      </c>
      <c r="M72" s="298">
        <v>0</v>
      </c>
      <c r="N72" s="253">
        <f t="shared" si="9"/>
        <v>0</v>
      </c>
      <c r="O72" s="299"/>
      <c r="Q72" s="676"/>
      <c r="R72" s="679">
        <f t="shared" si="3"/>
        <v>0</v>
      </c>
      <c r="S72" s="12"/>
      <c r="T72" s="676"/>
      <c r="U72" s="679">
        <f t="shared" si="4"/>
        <v>0</v>
      </c>
      <c r="V72" s="12"/>
      <c r="W72" s="676"/>
      <c r="X72" s="679">
        <f t="shared" si="5"/>
        <v>0</v>
      </c>
      <c r="Y72" s="12"/>
      <c r="Z72" s="676"/>
      <c r="AA72" s="679">
        <f t="shared" si="6"/>
        <v>0</v>
      </c>
    </row>
    <row r="73" spans="2:27" ht="17.25" customHeight="1">
      <c r="B73" s="133">
        <v>9781917280471</v>
      </c>
      <c r="C73" s="91" t="s">
        <v>220</v>
      </c>
      <c r="D73" s="140" t="s">
        <v>97</v>
      </c>
      <c r="E73" s="372" t="s">
        <v>98</v>
      </c>
      <c r="F73" s="391" t="s">
        <v>208</v>
      </c>
      <c r="G73" s="374" t="s">
        <v>221</v>
      </c>
      <c r="H73" s="468"/>
      <c r="I73" s="225">
        <v>9.5</v>
      </c>
      <c r="J73" s="218"/>
      <c r="K73" s="196">
        <f>I73-(I73*J73)</f>
        <v>9.5</v>
      </c>
      <c r="L73" s="228">
        <f>K73*H73</f>
        <v>0</v>
      </c>
      <c r="M73" s="298">
        <v>0</v>
      </c>
      <c r="N73" s="253">
        <f>L73+(L73*M73)</f>
        <v>0</v>
      </c>
      <c r="O73" s="299"/>
      <c r="Q73" s="676"/>
      <c r="R73" s="679">
        <f t="shared" si="3"/>
        <v>0</v>
      </c>
      <c r="S73" s="12"/>
      <c r="T73" s="676"/>
      <c r="U73" s="679">
        <f t="shared" si="4"/>
        <v>0</v>
      </c>
      <c r="V73" s="12"/>
      <c r="W73" s="676"/>
      <c r="X73" s="679">
        <f t="shared" si="5"/>
        <v>0</v>
      </c>
      <c r="Z73" s="676"/>
      <c r="AA73" s="679">
        <f t="shared" si="6"/>
        <v>0</v>
      </c>
    </row>
    <row r="74" spans="2:27" ht="17.25" customHeight="1">
      <c r="B74" s="133">
        <v>9781917280488</v>
      </c>
      <c r="C74" s="91" t="s">
        <v>222</v>
      </c>
      <c r="D74" s="140" t="s">
        <v>97</v>
      </c>
      <c r="E74" s="372" t="s">
        <v>98</v>
      </c>
      <c r="F74" s="391" t="s">
        <v>208</v>
      </c>
      <c r="G74" s="374" t="s">
        <v>223</v>
      </c>
      <c r="H74" s="468"/>
      <c r="I74" s="225">
        <v>9.5</v>
      </c>
      <c r="J74" s="218"/>
      <c r="K74" s="196">
        <f>I74-(I74*J74)</f>
        <v>9.5</v>
      </c>
      <c r="L74" s="228">
        <f>K74*H74</f>
        <v>0</v>
      </c>
      <c r="M74" s="298">
        <v>0</v>
      </c>
      <c r="N74" s="253">
        <f>L74+(L74*M74)</f>
        <v>0</v>
      </c>
      <c r="O74" s="299"/>
      <c r="Q74" s="676"/>
      <c r="R74" s="679">
        <f t="shared" si="3"/>
        <v>0</v>
      </c>
      <c r="S74" s="12"/>
      <c r="T74" s="676"/>
      <c r="U74" s="679">
        <f t="shared" si="4"/>
        <v>0</v>
      </c>
      <c r="V74" s="12"/>
      <c r="W74" s="676"/>
      <c r="X74" s="679">
        <f t="shared" si="5"/>
        <v>0</v>
      </c>
      <c r="Z74" s="676"/>
      <c r="AA74" s="679">
        <f t="shared" si="6"/>
        <v>0</v>
      </c>
    </row>
    <row r="75" spans="2:27" s="22" customFormat="1" ht="17.25" customHeight="1">
      <c r="B75" s="126">
        <v>9781789279368</v>
      </c>
      <c r="C75" s="363" t="s">
        <v>224</v>
      </c>
      <c r="D75" s="140" t="s">
        <v>97</v>
      </c>
      <c r="E75" s="365" t="s">
        <v>128</v>
      </c>
      <c r="F75" s="140" t="s">
        <v>225</v>
      </c>
      <c r="G75" s="140" t="s">
        <v>226</v>
      </c>
      <c r="H75" s="468"/>
      <c r="I75" s="227">
        <v>32</v>
      </c>
      <c r="J75" s="218"/>
      <c r="K75" s="196">
        <f t="shared" si="7"/>
        <v>32</v>
      </c>
      <c r="L75" s="228">
        <f t="shared" si="8"/>
        <v>0</v>
      </c>
      <c r="M75" s="220">
        <v>0</v>
      </c>
      <c r="N75" s="253">
        <f t="shared" si="9"/>
        <v>0</v>
      </c>
      <c r="O75" s="299"/>
      <c r="Q75" s="676"/>
      <c r="R75" s="679">
        <f t="shared" si="3"/>
        <v>0</v>
      </c>
      <c r="S75" s="12"/>
      <c r="T75" s="676"/>
      <c r="U75" s="679">
        <f t="shared" si="4"/>
        <v>0</v>
      </c>
      <c r="V75" s="12"/>
      <c r="W75" s="676"/>
      <c r="X75" s="679">
        <f t="shared" si="5"/>
        <v>0</v>
      </c>
      <c r="Y75" s="12"/>
      <c r="Z75" s="676"/>
      <c r="AA75" s="679">
        <f t="shared" si="6"/>
        <v>0</v>
      </c>
    </row>
    <row r="76" spans="2:27" s="28" customFormat="1" ht="17.25" customHeight="1" outlineLevel="1">
      <c r="B76" s="126">
        <v>9781789270105</v>
      </c>
      <c r="C76" s="363" t="s">
        <v>227</v>
      </c>
      <c r="D76" s="140" t="s">
        <v>97</v>
      </c>
      <c r="E76" s="365" t="s">
        <v>98</v>
      </c>
      <c r="F76" s="140" t="s">
        <v>225</v>
      </c>
      <c r="G76" s="140" t="s">
        <v>228</v>
      </c>
      <c r="H76" s="468"/>
      <c r="I76" s="227">
        <v>10.9</v>
      </c>
      <c r="J76" s="218"/>
      <c r="K76" s="196">
        <f t="shared" si="7"/>
        <v>10.9</v>
      </c>
      <c r="L76" s="228">
        <f t="shared" si="8"/>
        <v>0</v>
      </c>
      <c r="M76" s="220">
        <v>0</v>
      </c>
      <c r="N76" s="253">
        <f t="shared" si="9"/>
        <v>0</v>
      </c>
      <c r="O76" s="299"/>
      <c r="Q76" s="676"/>
      <c r="R76" s="679">
        <f t="shared" si="3"/>
        <v>0</v>
      </c>
      <c r="S76" s="12"/>
      <c r="T76" s="676"/>
      <c r="U76" s="679">
        <f t="shared" si="4"/>
        <v>0</v>
      </c>
      <c r="V76" s="12"/>
      <c r="W76" s="676"/>
      <c r="X76" s="679">
        <f t="shared" si="5"/>
        <v>0</v>
      </c>
      <c r="Y76" s="12"/>
      <c r="Z76" s="676"/>
      <c r="AA76" s="679">
        <f t="shared" si="6"/>
        <v>0</v>
      </c>
    </row>
    <row r="77" spans="2:27" s="28" customFormat="1" ht="17.25" customHeight="1" outlineLevel="1">
      <c r="B77" s="126">
        <v>9781789270778</v>
      </c>
      <c r="C77" s="363" t="s">
        <v>229</v>
      </c>
      <c r="D77" s="140" t="s">
        <v>97</v>
      </c>
      <c r="E77" s="365" t="s">
        <v>128</v>
      </c>
      <c r="F77" s="140" t="s">
        <v>225</v>
      </c>
      <c r="G77" s="140" t="s">
        <v>230</v>
      </c>
      <c r="H77" s="468"/>
      <c r="I77" s="227">
        <v>31.15</v>
      </c>
      <c r="J77" s="218"/>
      <c r="K77" s="196">
        <f t="shared" si="7"/>
        <v>31.15</v>
      </c>
      <c r="L77" s="228">
        <f t="shared" si="8"/>
        <v>0</v>
      </c>
      <c r="M77" s="220">
        <v>0</v>
      </c>
      <c r="N77" s="253">
        <f t="shared" si="9"/>
        <v>0</v>
      </c>
      <c r="O77" s="299"/>
      <c r="Q77" s="676"/>
      <c r="R77" s="679">
        <f t="shared" ref="R77:R104" si="13">IF(Q77="YES",$H77,0)</f>
        <v>0</v>
      </c>
      <c r="S77" s="12"/>
      <c r="T77" s="676"/>
      <c r="U77" s="679">
        <f t="shared" ref="U77:U104" si="14">IF(T77="YES",$H77,0)</f>
        <v>0</v>
      </c>
      <c r="V77" s="12"/>
      <c r="W77" s="676"/>
      <c r="X77" s="679">
        <f t="shared" ref="X77:X104" si="15">IF(W77="YES",$H77,0)</f>
        <v>0</v>
      </c>
      <c r="Y77" s="12"/>
      <c r="Z77" s="676"/>
      <c r="AA77" s="679">
        <f t="shared" ref="AA77:AA104" si="16">IF(Z77="YES",$H77,0)</f>
        <v>0</v>
      </c>
    </row>
    <row r="78" spans="2:27" s="28" customFormat="1" ht="17.25" customHeight="1" outlineLevel="1">
      <c r="B78" s="126">
        <v>9781789270532</v>
      </c>
      <c r="C78" s="363" t="s">
        <v>231</v>
      </c>
      <c r="D78" s="140" t="s">
        <v>97</v>
      </c>
      <c r="E78" s="365" t="s">
        <v>98</v>
      </c>
      <c r="F78" s="140" t="s">
        <v>225</v>
      </c>
      <c r="G78" s="140" t="s">
        <v>232</v>
      </c>
      <c r="H78" s="468"/>
      <c r="I78" s="227">
        <v>10.5</v>
      </c>
      <c r="J78" s="218"/>
      <c r="K78" s="196">
        <f t="shared" si="7"/>
        <v>10.5</v>
      </c>
      <c r="L78" s="228">
        <f t="shared" si="8"/>
        <v>0</v>
      </c>
      <c r="M78" s="220">
        <v>0</v>
      </c>
      <c r="N78" s="253">
        <f t="shared" si="9"/>
        <v>0</v>
      </c>
      <c r="O78" s="299"/>
      <c r="Q78" s="676"/>
      <c r="R78" s="679">
        <f t="shared" si="13"/>
        <v>0</v>
      </c>
      <c r="S78" s="12"/>
      <c r="T78" s="676"/>
      <c r="U78" s="679">
        <f t="shared" si="14"/>
        <v>0</v>
      </c>
      <c r="V78" s="12"/>
      <c r="W78" s="676"/>
      <c r="X78" s="679">
        <f t="shared" si="15"/>
        <v>0</v>
      </c>
      <c r="Y78" s="12"/>
      <c r="Z78" s="676"/>
      <c r="AA78" s="679">
        <f t="shared" si="16"/>
        <v>0</v>
      </c>
    </row>
    <row r="79" spans="2:27" s="28" customFormat="1" ht="17.25" customHeight="1" outlineLevel="1">
      <c r="B79" s="126">
        <v>9781789270792</v>
      </c>
      <c r="C79" s="363" t="s">
        <v>233</v>
      </c>
      <c r="D79" s="140" t="s">
        <v>97</v>
      </c>
      <c r="E79" s="365" t="s">
        <v>128</v>
      </c>
      <c r="F79" s="140" t="s">
        <v>225</v>
      </c>
      <c r="G79" s="140" t="s">
        <v>234</v>
      </c>
      <c r="H79" s="468"/>
      <c r="I79" s="227">
        <v>31.15</v>
      </c>
      <c r="J79" s="218"/>
      <c r="K79" s="196">
        <f t="shared" si="7"/>
        <v>31.15</v>
      </c>
      <c r="L79" s="228">
        <f t="shared" si="8"/>
        <v>0</v>
      </c>
      <c r="M79" s="220">
        <v>0</v>
      </c>
      <c r="N79" s="253">
        <f t="shared" si="9"/>
        <v>0</v>
      </c>
      <c r="O79" s="299"/>
      <c r="Q79" s="676"/>
      <c r="R79" s="679">
        <f t="shared" si="13"/>
        <v>0</v>
      </c>
      <c r="S79" s="12"/>
      <c r="T79" s="676"/>
      <c r="U79" s="679">
        <f t="shared" si="14"/>
        <v>0</v>
      </c>
      <c r="V79" s="12"/>
      <c r="W79" s="676"/>
      <c r="X79" s="679">
        <f t="shared" si="15"/>
        <v>0</v>
      </c>
      <c r="Y79" s="12"/>
      <c r="Z79" s="676"/>
      <c r="AA79" s="679">
        <f t="shared" si="16"/>
        <v>0</v>
      </c>
    </row>
    <row r="80" spans="2:27" s="28" customFormat="1" ht="17.25" customHeight="1" outlineLevel="1">
      <c r="B80" s="126">
        <v>9781789270570</v>
      </c>
      <c r="C80" s="363" t="s">
        <v>235</v>
      </c>
      <c r="D80" s="140" t="s">
        <v>97</v>
      </c>
      <c r="E80" s="365" t="s">
        <v>98</v>
      </c>
      <c r="F80" s="140" t="s">
        <v>225</v>
      </c>
      <c r="G80" s="140" t="s">
        <v>236</v>
      </c>
      <c r="H80" s="468"/>
      <c r="I80" s="227">
        <v>10.5</v>
      </c>
      <c r="J80" s="218"/>
      <c r="K80" s="196">
        <f t="shared" si="7"/>
        <v>10.5</v>
      </c>
      <c r="L80" s="228">
        <f t="shared" si="8"/>
        <v>0</v>
      </c>
      <c r="M80" s="220">
        <v>0</v>
      </c>
      <c r="N80" s="253">
        <f t="shared" si="9"/>
        <v>0</v>
      </c>
      <c r="O80" s="299"/>
      <c r="Q80" s="676"/>
      <c r="R80" s="679">
        <f t="shared" si="13"/>
        <v>0</v>
      </c>
      <c r="S80" s="12"/>
      <c r="T80" s="676"/>
      <c r="U80" s="679">
        <f t="shared" si="14"/>
        <v>0</v>
      </c>
      <c r="V80" s="12"/>
      <c r="W80" s="676"/>
      <c r="X80" s="679">
        <f t="shared" si="15"/>
        <v>0</v>
      </c>
      <c r="Y80" s="12"/>
      <c r="Z80" s="676"/>
      <c r="AA80" s="679">
        <f t="shared" si="16"/>
        <v>0</v>
      </c>
    </row>
    <row r="81" spans="2:27" s="28" customFormat="1" ht="17.25" customHeight="1" outlineLevel="1">
      <c r="B81" s="126">
        <v>9780861216499</v>
      </c>
      <c r="C81" s="363" t="s">
        <v>237</v>
      </c>
      <c r="D81" s="140" t="s">
        <v>97</v>
      </c>
      <c r="E81" s="365" t="s">
        <v>98</v>
      </c>
      <c r="F81" s="140" t="s">
        <v>225</v>
      </c>
      <c r="G81" s="140" t="s">
        <v>238</v>
      </c>
      <c r="H81" s="468"/>
      <c r="I81" s="227">
        <v>8.25</v>
      </c>
      <c r="J81" s="218"/>
      <c r="K81" s="196">
        <f t="shared" si="7"/>
        <v>8.25</v>
      </c>
      <c r="L81" s="228">
        <f t="shared" si="8"/>
        <v>0</v>
      </c>
      <c r="M81" s="220">
        <v>0</v>
      </c>
      <c r="N81" s="253">
        <f t="shared" si="9"/>
        <v>0</v>
      </c>
      <c r="O81" s="299"/>
      <c r="Q81" s="676"/>
      <c r="R81" s="679">
        <f t="shared" si="13"/>
        <v>0</v>
      </c>
      <c r="S81" s="12"/>
      <c r="T81" s="676"/>
      <c r="U81" s="679">
        <f t="shared" si="14"/>
        <v>0</v>
      </c>
      <c r="V81" s="12"/>
      <c r="W81" s="676"/>
      <c r="X81" s="679">
        <f t="shared" si="15"/>
        <v>0</v>
      </c>
      <c r="Y81" s="12"/>
      <c r="Z81" s="676"/>
      <c r="AA81" s="679">
        <f t="shared" si="16"/>
        <v>0</v>
      </c>
    </row>
    <row r="82" spans="2:27" s="28" customFormat="1" ht="17.25" customHeight="1" outlineLevel="1">
      <c r="B82" s="126">
        <v>9781789270082</v>
      </c>
      <c r="C82" s="363" t="s">
        <v>239</v>
      </c>
      <c r="D82" s="140" t="s">
        <v>97</v>
      </c>
      <c r="E82" s="372" t="s">
        <v>128</v>
      </c>
      <c r="F82" s="140" t="s">
        <v>225</v>
      </c>
      <c r="G82" s="140" t="s">
        <v>240</v>
      </c>
      <c r="H82" s="468"/>
      <c r="I82" s="227">
        <v>26.25</v>
      </c>
      <c r="J82" s="218"/>
      <c r="K82" s="196">
        <f t="shared" ref="K82:K84" si="17">I82-(I82*J82)</f>
        <v>26.25</v>
      </c>
      <c r="L82" s="228">
        <f t="shared" ref="L82:L84" si="18">K82*H82</f>
        <v>0</v>
      </c>
      <c r="M82" s="220">
        <v>0</v>
      </c>
      <c r="N82" s="253">
        <f t="shared" ref="N82:N84" si="19">L82+(L82*M82)</f>
        <v>0</v>
      </c>
      <c r="O82" s="299"/>
      <c r="Q82" s="676"/>
      <c r="R82" s="679">
        <f t="shared" si="13"/>
        <v>0</v>
      </c>
      <c r="S82" s="12"/>
      <c r="T82" s="676"/>
      <c r="U82" s="679">
        <f t="shared" si="14"/>
        <v>0</v>
      </c>
      <c r="V82" s="12"/>
      <c r="W82" s="676"/>
      <c r="X82" s="679">
        <f t="shared" si="15"/>
        <v>0</v>
      </c>
      <c r="Y82" s="12"/>
      <c r="Z82" s="676"/>
      <c r="AA82" s="679">
        <f t="shared" si="16"/>
        <v>0</v>
      </c>
    </row>
    <row r="83" spans="2:27" s="28" customFormat="1" ht="17.25" customHeight="1" outlineLevel="1">
      <c r="B83" s="126">
        <v>9781789278088</v>
      </c>
      <c r="C83" s="363" t="s">
        <v>241</v>
      </c>
      <c r="D83" s="140" t="s">
        <v>97</v>
      </c>
      <c r="E83" s="372" t="s">
        <v>128</v>
      </c>
      <c r="F83" s="140" t="s">
        <v>225</v>
      </c>
      <c r="G83" s="140" t="s">
        <v>242</v>
      </c>
      <c r="H83" s="468"/>
      <c r="I83" s="227">
        <v>26.25</v>
      </c>
      <c r="J83" s="218"/>
      <c r="K83" s="196">
        <f t="shared" si="17"/>
        <v>26.25</v>
      </c>
      <c r="L83" s="228">
        <f t="shared" si="18"/>
        <v>0</v>
      </c>
      <c r="M83" s="220">
        <v>0</v>
      </c>
      <c r="N83" s="253">
        <f t="shared" si="19"/>
        <v>0</v>
      </c>
      <c r="O83" s="299"/>
      <c r="Q83" s="676"/>
      <c r="R83" s="679">
        <f t="shared" si="13"/>
        <v>0</v>
      </c>
      <c r="S83" s="12"/>
      <c r="T83" s="676"/>
      <c r="U83" s="679">
        <f t="shared" si="14"/>
        <v>0</v>
      </c>
      <c r="V83" s="12"/>
      <c r="W83" s="676"/>
      <c r="X83" s="679">
        <f t="shared" si="15"/>
        <v>0</v>
      </c>
      <c r="Y83" s="12"/>
      <c r="Z83" s="676"/>
      <c r="AA83" s="679">
        <f t="shared" si="16"/>
        <v>0</v>
      </c>
    </row>
    <row r="84" spans="2:27" s="28" customFormat="1" ht="17.25" customHeight="1" outlineLevel="1">
      <c r="B84" s="126">
        <v>9781789270556</v>
      </c>
      <c r="C84" s="363" t="s">
        <v>243</v>
      </c>
      <c r="D84" s="140" t="s">
        <v>97</v>
      </c>
      <c r="E84" s="372" t="s">
        <v>128</v>
      </c>
      <c r="F84" s="140" t="s">
        <v>225</v>
      </c>
      <c r="G84" s="140" t="s">
        <v>244</v>
      </c>
      <c r="H84" s="468"/>
      <c r="I84" s="227">
        <v>27.85</v>
      </c>
      <c r="J84" s="218"/>
      <c r="K84" s="196">
        <f t="shared" si="17"/>
        <v>27.85</v>
      </c>
      <c r="L84" s="228">
        <f t="shared" si="18"/>
        <v>0</v>
      </c>
      <c r="M84" s="220">
        <v>0</v>
      </c>
      <c r="N84" s="253">
        <f t="shared" si="19"/>
        <v>0</v>
      </c>
      <c r="O84" s="299"/>
      <c r="Q84" s="676"/>
      <c r="R84" s="679">
        <f t="shared" si="13"/>
        <v>0</v>
      </c>
      <c r="S84" s="12"/>
      <c r="T84" s="676"/>
      <c r="U84" s="679">
        <f t="shared" si="14"/>
        <v>0</v>
      </c>
      <c r="V84" s="12"/>
      <c r="W84" s="676"/>
      <c r="X84" s="679">
        <f t="shared" si="15"/>
        <v>0</v>
      </c>
      <c r="Y84" s="12"/>
      <c r="Z84" s="676"/>
      <c r="AA84" s="679">
        <f t="shared" si="16"/>
        <v>0</v>
      </c>
    </row>
    <row r="85" spans="2:27" s="28" customFormat="1" ht="17.25" customHeight="1" outlineLevel="1">
      <c r="B85" s="126">
        <v>9780717191079</v>
      </c>
      <c r="C85" s="363" t="s">
        <v>245</v>
      </c>
      <c r="D85" s="140" t="s">
        <v>97</v>
      </c>
      <c r="E85" s="365" t="s">
        <v>128</v>
      </c>
      <c r="F85" s="140" t="s">
        <v>246</v>
      </c>
      <c r="G85" s="140"/>
      <c r="H85" s="468"/>
      <c r="I85" s="227">
        <v>14.95</v>
      </c>
      <c r="J85" s="218"/>
      <c r="K85" s="196">
        <f t="shared" si="7"/>
        <v>14.95</v>
      </c>
      <c r="L85" s="228">
        <f t="shared" si="8"/>
        <v>0</v>
      </c>
      <c r="M85" s="220">
        <v>0</v>
      </c>
      <c r="N85" s="253">
        <f t="shared" si="9"/>
        <v>0</v>
      </c>
      <c r="O85" s="299"/>
      <c r="Q85" s="676"/>
      <c r="R85" s="679">
        <f t="shared" si="13"/>
        <v>0</v>
      </c>
      <c r="S85" s="12"/>
      <c r="T85" s="676"/>
      <c r="U85" s="679">
        <f t="shared" si="14"/>
        <v>0</v>
      </c>
      <c r="V85" s="12"/>
      <c r="W85" s="676"/>
      <c r="X85" s="679">
        <f t="shared" si="15"/>
        <v>0</v>
      </c>
      <c r="Y85" s="12"/>
      <c r="Z85" s="676"/>
      <c r="AA85" s="679">
        <f t="shared" si="16"/>
        <v>0</v>
      </c>
    </row>
    <row r="86" spans="2:27" s="28" customFormat="1" ht="17.25" customHeight="1" outlineLevel="1">
      <c r="B86" s="126">
        <v>9780717195961</v>
      </c>
      <c r="C86" s="363" t="s">
        <v>247</v>
      </c>
      <c r="D86" s="140" t="s">
        <v>97</v>
      </c>
      <c r="E86" s="365" t="s">
        <v>128</v>
      </c>
      <c r="F86" s="140" t="s">
        <v>246</v>
      </c>
      <c r="G86" s="140"/>
      <c r="H86" s="468"/>
      <c r="I86" s="227">
        <v>13.45</v>
      </c>
      <c r="J86" s="218"/>
      <c r="K86" s="196">
        <f t="shared" si="7"/>
        <v>13.45</v>
      </c>
      <c r="L86" s="228">
        <f t="shared" si="8"/>
        <v>0</v>
      </c>
      <c r="M86" s="220">
        <v>0</v>
      </c>
      <c r="N86" s="253">
        <f t="shared" si="9"/>
        <v>0</v>
      </c>
      <c r="O86" s="299"/>
      <c r="Q86" s="676"/>
      <c r="R86" s="679">
        <f t="shared" si="13"/>
        <v>0</v>
      </c>
      <c r="S86" s="12"/>
      <c r="T86" s="676"/>
      <c r="U86" s="679">
        <f t="shared" si="14"/>
        <v>0</v>
      </c>
      <c r="V86" s="12"/>
      <c r="W86" s="676"/>
      <c r="X86" s="679">
        <f t="shared" si="15"/>
        <v>0</v>
      </c>
      <c r="Y86" s="12"/>
      <c r="Z86" s="676"/>
      <c r="AA86" s="679">
        <f t="shared" si="16"/>
        <v>0</v>
      </c>
    </row>
    <row r="87" spans="2:27" s="28" customFormat="1" ht="17.25" customHeight="1" outlineLevel="1">
      <c r="B87" s="126">
        <v>9780717185764</v>
      </c>
      <c r="C87" s="363" t="s">
        <v>248</v>
      </c>
      <c r="D87" s="140" t="s">
        <v>97</v>
      </c>
      <c r="E87" s="365"/>
      <c r="F87" s="140" t="s">
        <v>246</v>
      </c>
      <c r="G87" s="140"/>
      <c r="H87" s="468"/>
      <c r="I87" s="227">
        <v>28.45</v>
      </c>
      <c r="J87" s="218"/>
      <c r="K87" s="196">
        <f t="shared" si="7"/>
        <v>28.45</v>
      </c>
      <c r="L87" s="228">
        <f t="shared" si="8"/>
        <v>0</v>
      </c>
      <c r="M87" s="220">
        <v>0</v>
      </c>
      <c r="N87" s="253">
        <f t="shared" si="9"/>
        <v>0</v>
      </c>
      <c r="O87" s="299"/>
      <c r="Q87" s="676"/>
      <c r="R87" s="679">
        <f t="shared" si="13"/>
        <v>0</v>
      </c>
      <c r="S87" s="12"/>
      <c r="T87" s="676"/>
      <c r="U87" s="679">
        <f t="shared" si="14"/>
        <v>0</v>
      </c>
      <c r="V87" s="12"/>
      <c r="W87" s="676"/>
      <c r="X87" s="679">
        <f t="shared" si="15"/>
        <v>0</v>
      </c>
      <c r="Y87" s="12"/>
      <c r="Z87" s="676"/>
      <c r="AA87" s="679">
        <f t="shared" si="16"/>
        <v>0</v>
      </c>
    </row>
    <row r="88" spans="2:27" s="28" customFormat="1" ht="17.25" customHeight="1" outlineLevel="1">
      <c r="B88" s="126">
        <v>9780717172320</v>
      </c>
      <c r="C88" s="363" t="s">
        <v>249</v>
      </c>
      <c r="D88" s="140" t="s">
        <v>97</v>
      </c>
      <c r="E88" s="365" t="s">
        <v>128</v>
      </c>
      <c r="F88" s="140" t="s">
        <v>246</v>
      </c>
      <c r="G88" s="140"/>
      <c r="H88" s="468"/>
      <c r="I88" s="227">
        <v>11.95</v>
      </c>
      <c r="J88" s="218"/>
      <c r="K88" s="196">
        <f t="shared" si="7"/>
        <v>11.95</v>
      </c>
      <c r="L88" s="228">
        <f t="shared" si="8"/>
        <v>0</v>
      </c>
      <c r="M88" s="220">
        <v>0</v>
      </c>
      <c r="N88" s="253">
        <f t="shared" si="9"/>
        <v>0</v>
      </c>
      <c r="O88" s="299"/>
      <c r="Q88" s="676"/>
      <c r="R88" s="679">
        <f t="shared" si="13"/>
        <v>0</v>
      </c>
      <c r="S88" s="12"/>
      <c r="T88" s="676"/>
      <c r="U88" s="679">
        <f t="shared" si="14"/>
        <v>0</v>
      </c>
      <c r="V88" s="12"/>
      <c r="W88" s="676"/>
      <c r="X88" s="679">
        <f t="shared" si="15"/>
        <v>0</v>
      </c>
      <c r="Y88" s="12"/>
      <c r="Z88" s="676"/>
      <c r="AA88" s="679">
        <f t="shared" si="16"/>
        <v>0</v>
      </c>
    </row>
    <row r="89" spans="2:27" s="28" customFormat="1" ht="17.25" customHeight="1" outlineLevel="1">
      <c r="B89" s="126">
        <v>9780717199273</v>
      </c>
      <c r="C89" s="363" t="s">
        <v>250</v>
      </c>
      <c r="D89" s="140" t="s">
        <v>97</v>
      </c>
      <c r="E89" s="365" t="s">
        <v>128</v>
      </c>
      <c r="F89" s="140" t="s">
        <v>246</v>
      </c>
      <c r="G89" s="140"/>
      <c r="H89" s="468"/>
      <c r="I89" s="227">
        <v>32.950000000000003</v>
      </c>
      <c r="J89" s="218"/>
      <c r="K89" s="196">
        <f t="shared" si="7"/>
        <v>32.950000000000003</v>
      </c>
      <c r="L89" s="228">
        <f t="shared" si="8"/>
        <v>0</v>
      </c>
      <c r="M89" s="220">
        <v>0</v>
      </c>
      <c r="N89" s="253">
        <f t="shared" si="9"/>
        <v>0</v>
      </c>
      <c r="O89" s="299"/>
      <c r="Q89" s="676"/>
      <c r="R89" s="679">
        <f t="shared" si="13"/>
        <v>0</v>
      </c>
      <c r="S89" s="12"/>
      <c r="T89" s="676"/>
      <c r="U89" s="679">
        <f t="shared" si="14"/>
        <v>0</v>
      </c>
      <c r="V89" s="12"/>
      <c r="W89" s="676"/>
      <c r="X89" s="679">
        <f t="shared" si="15"/>
        <v>0</v>
      </c>
      <c r="Y89" s="12"/>
      <c r="Z89" s="676"/>
      <c r="AA89" s="679">
        <f t="shared" si="16"/>
        <v>0</v>
      </c>
    </row>
    <row r="90" spans="2:27" s="28" customFormat="1" ht="17.25" customHeight="1" outlineLevel="1">
      <c r="B90" s="126">
        <v>9780717199198</v>
      </c>
      <c r="C90" s="363" t="s">
        <v>251</v>
      </c>
      <c r="D90" s="140" t="s">
        <v>97</v>
      </c>
      <c r="E90" s="365" t="s">
        <v>128</v>
      </c>
      <c r="F90" s="140" t="s">
        <v>246</v>
      </c>
      <c r="G90" s="140"/>
      <c r="H90" s="468"/>
      <c r="I90" s="227">
        <v>32.950000000000003</v>
      </c>
      <c r="J90" s="218"/>
      <c r="K90" s="196">
        <f t="shared" si="7"/>
        <v>32.950000000000003</v>
      </c>
      <c r="L90" s="228">
        <f t="shared" si="8"/>
        <v>0</v>
      </c>
      <c r="M90" s="220">
        <v>0</v>
      </c>
      <c r="N90" s="253">
        <f t="shared" si="9"/>
        <v>0</v>
      </c>
      <c r="O90" s="299"/>
      <c r="Q90" s="676"/>
      <c r="R90" s="679">
        <f t="shared" si="13"/>
        <v>0</v>
      </c>
      <c r="S90" s="12"/>
      <c r="T90" s="676"/>
      <c r="U90" s="679">
        <f t="shared" si="14"/>
        <v>0</v>
      </c>
      <c r="V90" s="12"/>
      <c r="W90" s="676"/>
      <c r="X90" s="679">
        <f t="shared" si="15"/>
        <v>0</v>
      </c>
      <c r="Y90" s="12"/>
      <c r="Z90" s="676"/>
      <c r="AA90" s="679">
        <f t="shared" si="16"/>
        <v>0</v>
      </c>
    </row>
    <row r="91" spans="2:27" s="28" customFormat="1" ht="17.25" customHeight="1" outlineLevel="1">
      <c r="B91" s="126">
        <v>9780717195152</v>
      </c>
      <c r="C91" s="363" t="s">
        <v>252</v>
      </c>
      <c r="D91" s="140" t="s">
        <v>97</v>
      </c>
      <c r="E91" s="365"/>
      <c r="F91" s="366" t="s">
        <v>246</v>
      </c>
      <c r="G91" s="140"/>
      <c r="H91" s="468"/>
      <c r="I91" s="227">
        <v>9.99</v>
      </c>
      <c r="J91" s="218"/>
      <c r="K91" s="196">
        <f t="shared" si="7"/>
        <v>9.99</v>
      </c>
      <c r="L91" s="228">
        <f t="shared" si="8"/>
        <v>0</v>
      </c>
      <c r="M91" s="220">
        <v>0</v>
      </c>
      <c r="N91" s="253">
        <f t="shared" si="9"/>
        <v>0</v>
      </c>
      <c r="O91" s="299"/>
      <c r="Q91" s="676"/>
      <c r="R91" s="679">
        <f t="shared" si="13"/>
        <v>0</v>
      </c>
      <c r="S91" s="12"/>
      <c r="T91" s="676"/>
      <c r="U91" s="679">
        <f t="shared" si="14"/>
        <v>0</v>
      </c>
      <c r="V91" s="12"/>
      <c r="W91" s="676"/>
      <c r="X91" s="679">
        <f t="shared" si="15"/>
        <v>0</v>
      </c>
      <c r="Y91" s="12"/>
      <c r="Z91" s="676"/>
      <c r="AA91" s="679">
        <f t="shared" si="16"/>
        <v>0</v>
      </c>
    </row>
    <row r="92" spans="2:27" ht="17.25" customHeight="1">
      <c r="B92" s="386">
        <v>9781804582541</v>
      </c>
      <c r="C92" s="397" t="s">
        <v>253</v>
      </c>
      <c r="D92" s="140" t="s">
        <v>97</v>
      </c>
      <c r="E92" s="388" t="s">
        <v>128</v>
      </c>
      <c r="F92" s="389" t="s">
        <v>246</v>
      </c>
      <c r="G92" s="389"/>
      <c r="H92" s="468"/>
      <c r="I92" s="390">
        <v>29.95</v>
      </c>
      <c r="J92" s="218"/>
      <c r="K92" s="196">
        <f>I92-(I92*J92)</f>
        <v>29.95</v>
      </c>
      <c r="L92" s="228">
        <f>K92*H92</f>
        <v>0</v>
      </c>
      <c r="M92" s="221">
        <v>0</v>
      </c>
      <c r="N92" s="253">
        <f>L92+(L92*M92)</f>
        <v>0</v>
      </c>
      <c r="O92" s="299"/>
      <c r="Q92" s="676"/>
      <c r="R92" s="679">
        <f t="shared" si="13"/>
        <v>0</v>
      </c>
      <c r="S92" s="12"/>
      <c r="T92" s="676"/>
      <c r="U92" s="679">
        <f t="shared" si="14"/>
        <v>0</v>
      </c>
      <c r="V92" s="12"/>
      <c r="W92" s="676"/>
      <c r="X92" s="679">
        <f t="shared" si="15"/>
        <v>0</v>
      </c>
      <c r="Z92" s="676"/>
      <c r="AA92" s="679">
        <f t="shared" si="16"/>
        <v>0</v>
      </c>
    </row>
    <row r="93" spans="2:27" ht="17.25" customHeight="1">
      <c r="B93" s="386">
        <v>9780717199303</v>
      </c>
      <c r="C93" s="397" t="s">
        <v>254</v>
      </c>
      <c r="D93" s="140" t="s">
        <v>97</v>
      </c>
      <c r="E93" s="388" t="s">
        <v>128</v>
      </c>
      <c r="F93" s="389" t="s">
        <v>246</v>
      </c>
      <c r="G93" s="389"/>
      <c r="H93" s="468"/>
      <c r="I93" s="390">
        <v>11.95</v>
      </c>
      <c r="J93" s="218"/>
      <c r="K93" s="196">
        <f>I93-(I93*J93)</f>
        <v>11.95</v>
      </c>
      <c r="L93" s="228">
        <f>K93*H93</f>
        <v>0</v>
      </c>
      <c r="M93" s="221">
        <v>0</v>
      </c>
      <c r="N93" s="253">
        <f>L93+(L93*M93)</f>
        <v>0</v>
      </c>
      <c r="O93" s="299"/>
      <c r="Q93" s="676"/>
      <c r="R93" s="679">
        <f t="shared" si="13"/>
        <v>0</v>
      </c>
      <c r="S93" s="12"/>
      <c r="T93" s="676"/>
      <c r="U93" s="679">
        <f t="shared" si="14"/>
        <v>0</v>
      </c>
      <c r="V93" s="12"/>
      <c r="W93" s="676"/>
      <c r="X93" s="679">
        <f t="shared" si="15"/>
        <v>0</v>
      </c>
      <c r="Z93" s="676"/>
      <c r="AA93" s="679">
        <f t="shared" si="16"/>
        <v>0</v>
      </c>
    </row>
    <row r="94" spans="2:27" ht="17.25" customHeight="1">
      <c r="B94" s="386">
        <v>9780717199228</v>
      </c>
      <c r="C94" s="397" t="s">
        <v>255</v>
      </c>
      <c r="D94" s="140" t="s">
        <v>97</v>
      </c>
      <c r="E94" s="388" t="s">
        <v>128</v>
      </c>
      <c r="F94" s="389" t="s">
        <v>246</v>
      </c>
      <c r="G94" s="389"/>
      <c r="H94" s="468"/>
      <c r="I94" s="390">
        <v>11.95</v>
      </c>
      <c r="J94" s="218"/>
      <c r="K94" s="196">
        <f>I94-(I94*J94)</f>
        <v>11.95</v>
      </c>
      <c r="L94" s="228">
        <f>K94*H94</f>
        <v>0</v>
      </c>
      <c r="M94" s="221">
        <v>0</v>
      </c>
      <c r="N94" s="253">
        <f>L94+(L94*M94)</f>
        <v>0</v>
      </c>
      <c r="O94" s="299"/>
      <c r="Q94" s="676"/>
      <c r="R94" s="679">
        <f t="shared" si="13"/>
        <v>0</v>
      </c>
      <c r="S94" s="12"/>
      <c r="T94" s="676"/>
      <c r="U94" s="679">
        <f t="shared" si="14"/>
        <v>0</v>
      </c>
      <c r="V94" s="12"/>
      <c r="W94" s="676"/>
      <c r="X94" s="679">
        <f t="shared" si="15"/>
        <v>0</v>
      </c>
      <c r="Z94" s="676"/>
      <c r="AA94" s="679">
        <f t="shared" si="16"/>
        <v>0</v>
      </c>
    </row>
    <row r="95" spans="2:27" s="28" customFormat="1" ht="17.25" customHeight="1" outlineLevel="1">
      <c r="B95" s="126">
        <v>9781912514694</v>
      </c>
      <c r="C95" s="363" t="s">
        <v>256</v>
      </c>
      <c r="D95" s="140" t="s">
        <v>97</v>
      </c>
      <c r="E95" s="365" t="s">
        <v>128</v>
      </c>
      <c r="F95" s="140" t="s">
        <v>257</v>
      </c>
      <c r="G95" s="140" t="s">
        <v>258</v>
      </c>
      <c r="H95" s="468"/>
      <c r="I95" s="227">
        <v>21.99</v>
      </c>
      <c r="J95" s="218"/>
      <c r="K95" s="196">
        <f t="shared" si="7"/>
        <v>21.99</v>
      </c>
      <c r="L95" s="228">
        <f t="shared" si="8"/>
        <v>0</v>
      </c>
      <c r="M95" s="220">
        <v>0</v>
      </c>
      <c r="N95" s="253">
        <f t="shared" si="9"/>
        <v>0</v>
      </c>
      <c r="O95" s="299"/>
      <c r="Q95" s="676"/>
      <c r="R95" s="679">
        <f t="shared" si="13"/>
        <v>0</v>
      </c>
      <c r="S95" s="12"/>
      <c r="T95" s="676"/>
      <c r="U95" s="679">
        <f t="shared" si="14"/>
        <v>0</v>
      </c>
      <c r="V95" s="12"/>
      <c r="W95" s="676"/>
      <c r="X95" s="679">
        <f t="shared" si="15"/>
        <v>0</v>
      </c>
      <c r="Y95" s="12"/>
      <c r="Z95" s="676"/>
      <c r="AA95" s="679">
        <f t="shared" si="16"/>
        <v>0</v>
      </c>
    </row>
    <row r="96" spans="2:27" s="28" customFormat="1" ht="17.25" customHeight="1" outlineLevel="1">
      <c r="B96" s="126">
        <v>9781912514663</v>
      </c>
      <c r="C96" s="363" t="s">
        <v>259</v>
      </c>
      <c r="D96" s="140" t="s">
        <v>97</v>
      </c>
      <c r="E96" s="365" t="s">
        <v>98</v>
      </c>
      <c r="F96" s="140" t="s">
        <v>257</v>
      </c>
      <c r="G96" s="140" t="s">
        <v>260</v>
      </c>
      <c r="H96" s="468"/>
      <c r="I96" s="227">
        <v>7.99</v>
      </c>
      <c r="J96" s="218"/>
      <c r="K96" s="196">
        <f t="shared" si="7"/>
        <v>7.99</v>
      </c>
      <c r="L96" s="228">
        <f t="shared" si="8"/>
        <v>0</v>
      </c>
      <c r="M96" s="220">
        <v>0</v>
      </c>
      <c r="N96" s="253">
        <f t="shared" si="9"/>
        <v>0</v>
      </c>
      <c r="O96" s="299"/>
      <c r="Q96" s="676"/>
      <c r="R96" s="679">
        <f t="shared" si="13"/>
        <v>0</v>
      </c>
      <c r="S96" s="12"/>
      <c r="T96" s="676"/>
      <c r="U96" s="679">
        <f t="shared" si="14"/>
        <v>0</v>
      </c>
      <c r="V96" s="12"/>
      <c r="W96" s="676"/>
      <c r="X96" s="679">
        <f t="shared" si="15"/>
        <v>0</v>
      </c>
      <c r="Y96" s="12"/>
      <c r="Z96" s="676"/>
      <c r="AA96" s="679">
        <f t="shared" si="16"/>
        <v>0</v>
      </c>
    </row>
    <row r="97" spans="2:27" s="28" customFormat="1" ht="17.25" customHeight="1" outlineLevel="1">
      <c r="B97" s="126">
        <v>9781912514731</v>
      </c>
      <c r="C97" s="363" t="s">
        <v>261</v>
      </c>
      <c r="D97" s="140" t="s">
        <v>97</v>
      </c>
      <c r="E97" s="365" t="s">
        <v>128</v>
      </c>
      <c r="F97" s="140" t="s">
        <v>257</v>
      </c>
      <c r="G97" s="140" t="s">
        <v>262</v>
      </c>
      <c r="H97" s="468"/>
      <c r="I97" s="227">
        <v>26.99</v>
      </c>
      <c r="J97" s="218"/>
      <c r="K97" s="196">
        <f t="shared" si="7"/>
        <v>26.99</v>
      </c>
      <c r="L97" s="228">
        <f t="shared" si="8"/>
        <v>0</v>
      </c>
      <c r="M97" s="220">
        <v>0</v>
      </c>
      <c r="N97" s="253">
        <f t="shared" si="9"/>
        <v>0</v>
      </c>
      <c r="O97" s="299"/>
      <c r="Q97" s="676"/>
      <c r="R97" s="679">
        <f t="shared" si="13"/>
        <v>0</v>
      </c>
      <c r="S97" s="12"/>
      <c r="T97" s="676"/>
      <c r="U97" s="679">
        <f t="shared" si="14"/>
        <v>0</v>
      </c>
      <c r="V97" s="12"/>
      <c r="W97" s="676"/>
      <c r="X97" s="679">
        <f t="shared" si="15"/>
        <v>0</v>
      </c>
      <c r="Y97" s="12"/>
      <c r="Z97" s="676"/>
      <c r="AA97" s="679">
        <f t="shared" si="16"/>
        <v>0</v>
      </c>
    </row>
    <row r="98" spans="2:27" s="28" customFormat="1" ht="17.25" customHeight="1" outlineLevel="1">
      <c r="B98" s="126">
        <v>9781912514670</v>
      </c>
      <c r="C98" s="363" t="s">
        <v>263</v>
      </c>
      <c r="D98" s="140" t="s">
        <v>97</v>
      </c>
      <c r="E98" s="365" t="s">
        <v>98</v>
      </c>
      <c r="F98" s="140" t="s">
        <v>257</v>
      </c>
      <c r="G98" s="140" t="s">
        <v>264</v>
      </c>
      <c r="H98" s="468"/>
      <c r="I98" s="227">
        <v>7.99</v>
      </c>
      <c r="J98" s="218"/>
      <c r="K98" s="196">
        <f t="shared" si="7"/>
        <v>7.99</v>
      </c>
      <c r="L98" s="228">
        <f t="shared" si="8"/>
        <v>0</v>
      </c>
      <c r="M98" s="220">
        <v>0</v>
      </c>
      <c r="N98" s="253">
        <f t="shared" si="9"/>
        <v>0</v>
      </c>
      <c r="O98" s="299"/>
      <c r="Q98" s="676"/>
      <c r="R98" s="679">
        <f t="shared" si="13"/>
        <v>0</v>
      </c>
      <c r="S98" s="12"/>
      <c r="T98" s="676"/>
      <c r="U98" s="679">
        <f t="shared" si="14"/>
        <v>0</v>
      </c>
      <c r="V98" s="12"/>
      <c r="W98" s="676"/>
      <c r="X98" s="679">
        <f t="shared" si="15"/>
        <v>0</v>
      </c>
      <c r="Y98" s="12"/>
      <c r="Z98" s="676"/>
      <c r="AA98" s="679">
        <f t="shared" si="16"/>
        <v>0</v>
      </c>
    </row>
    <row r="99" spans="2:27" s="28" customFormat="1" ht="17.25" customHeight="1" outlineLevel="1">
      <c r="B99" s="126">
        <v>9781912514717</v>
      </c>
      <c r="C99" s="363" t="s">
        <v>265</v>
      </c>
      <c r="D99" s="140" t="s">
        <v>97</v>
      </c>
      <c r="E99" s="365" t="s">
        <v>128</v>
      </c>
      <c r="F99" s="140" t="s">
        <v>257</v>
      </c>
      <c r="G99" s="140" t="s">
        <v>266</v>
      </c>
      <c r="H99" s="468"/>
      <c r="I99" s="227">
        <v>28.99</v>
      </c>
      <c r="J99" s="218"/>
      <c r="K99" s="196">
        <f t="shared" si="7"/>
        <v>28.99</v>
      </c>
      <c r="L99" s="228">
        <f t="shared" si="8"/>
        <v>0</v>
      </c>
      <c r="M99" s="220">
        <v>0</v>
      </c>
      <c r="N99" s="253">
        <f t="shared" si="9"/>
        <v>0</v>
      </c>
      <c r="O99" s="299"/>
      <c r="Q99" s="676"/>
      <c r="R99" s="679">
        <f t="shared" si="13"/>
        <v>0</v>
      </c>
      <c r="S99" s="12"/>
      <c r="T99" s="676"/>
      <c r="U99" s="679">
        <f t="shared" si="14"/>
        <v>0</v>
      </c>
      <c r="V99" s="12"/>
      <c r="W99" s="676"/>
      <c r="X99" s="679">
        <f t="shared" si="15"/>
        <v>0</v>
      </c>
      <c r="Y99" s="12"/>
      <c r="Z99" s="676"/>
      <c r="AA99" s="679">
        <f t="shared" si="16"/>
        <v>0</v>
      </c>
    </row>
    <row r="100" spans="2:27" s="28" customFormat="1" ht="17.25" customHeight="1" outlineLevel="1">
      <c r="B100" s="126">
        <v>9781912514687</v>
      </c>
      <c r="C100" s="363" t="s">
        <v>267</v>
      </c>
      <c r="D100" s="140" t="s">
        <v>97</v>
      </c>
      <c r="E100" s="365" t="s">
        <v>98</v>
      </c>
      <c r="F100" s="140" t="s">
        <v>257</v>
      </c>
      <c r="G100" s="140" t="s">
        <v>268</v>
      </c>
      <c r="H100" s="468"/>
      <c r="I100" s="227">
        <v>7.99</v>
      </c>
      <c r="J100" s="218"/>
      <c r="K100" s="196">
        <f t="shared" si="7"/>
        <v>7.99</v>
      </c>
      <c r="L100" s="228">
        <f t="shared" si="8"/>
        <v>0</v>
      </c>
      <c r="M100" s="220">
        <v>0</v>
      </c>
      <c r="N100" s="253">
        <f t="shared" si="9"/>
        <v>0</v>
      </c>
      <c r="O100" s="299"/>
      <c r="Q100" s="676"/>
      <c r="R100" s="679">
        <f t="shared" si="13"/>
        <v>0</v>
      </c>
      <c r="S100" s="12"/>
      <c r="T100" s="676"/>
      <c r="U100" s="679">
        <f t="shared" si="14"/>
        <v>0</v>
      </c>
      <c r="V100" s="12"/>
      <c r="W100" s="676"/>
      <c r="X100" s="679">
        <f t="shared" si="15"/>
        <v>0</v>
      </c>
      <c r="Y100" s="12"/>
      <c r="Z100" s="676"/>
      <c r="AA100" s="679">
        <f t="shared" si="16"/>
        <v>0</v>
      </c>
    </row>
    <row r="101" spans="2:27" s="28" customFormat="1" ht="17.25" customHeight="1" outlineLevel="1">
      <c r="B101" s="126">
        <v>9781909417038</v>
      </c>
      <c r="C101" s="363" t="s">
        <v>269</v>
      </c>
      <c r="D101" s="140" t="s">
        <v>97</v>
      </c>
      <c r="E101" s="365" t="s">
        <v>98</v>
      </c>
      <c r="F101" s="140" t="s">
        <v>257</v>
      </c>
      <c r="G101" s="140" t="s">
        <v>270</v>
      </c>
      <c r="H101" s="468"/>
      <c r="I101" s="227">
        <v>6.99</v>
      </c>
      <c r="J101" s="218"/>
      <c r="K101" s="196">
        <f t="shared" si="7"/>
        <v>6.99</v>
      </c>
      <c r="L101" s="228">
        <f t="shared" si="8"/>
        <v>0</v>
      </c>
      <c r="M101" s="220">
        <v>0</v>
      </c>
      <c r="N101" s="253">
        <f t="shared" si="9"/>
        <v>0</v>
      </c>
      <c r="O101" s="299"/>
      <c r="Q101" s="676"/>
      <c r="R101" s="679">
        <f t="shared" si="13"/>
        <v>0</v>
      </c>
      <c r="S101" s="12"/>
      <c r="T101" s="676"/>
      <c r="U101" s="679">
        <f t="shared" si="14"/>
        <v>0</v>
      </c>
      <c r="V101" s="12"/>
      <c r="W101" s="676"/>
      <c r="X101" s="679">
        <f t="shared" si="15"/>
        <v>0</v>
      </c>
      <c r="Y101" s="12"/>
      <c r="Z101" s="676"/>
      <c r="AA101" s="679">
        <f t="shared" si="16"/>
        <v>0</v>
      </c>
    </row>
    <row r="102" spans="2:27" s="333" customFormat="1" ht="17.25" customHeight="1">
      <c r="B102" s="72"/>
      <c r="C102" s="75"/>
      <c r="D102" s="65"/>
      <c r="E102" s="151"/>
      <c r="F102" s="85"/>
      <c r="G102" s="80"/>
      <c r="H102" s="468"/>
      <c r="I102" s="303"/>
      <c r="J102" s="218"/>
      <c r="K102" s="306">
        <f t="shared" ref="K102" si="20">I102-(I102*J102)</f>
        <v>0</v>
      </c>
      <c r="L102" s="307">
        <f t="shared" ref="L102" si="21">K102*H102</f>
        <v>0</v>
      </c>
      <c r="M102" s="221">
        <v>0</v>
      </c>
      <c r="N102" s="308">
        <f t="shared" ref="N102:N104" si="22">L102+(L102*M102)</f>
        <v>0</v>
      </c>
      <c r="O102" s="299"/>
      <c r="Q102" s="676"/>
      <c r="R102" s="693">
        <f t="shared" si="13"/>
        <v>0</v>
      </c>
      <c r="T102" s="676"/>
      <c r="U102" s="693">
        <f t="shared" si="14"/>
        <v>0</v>
      </c>
      <c r="W102" s="676"/>
      <c r="X102" s="693">
        <f t="shared" si="15"/>
        <v>0</v>
      </c>
      <c r="Z102" s="676"/>
      <c r="AA102" s="693">
        <f t="shared" si="16"/>
        <v>0</v>
      </c>
    </row>
    <row r="103" spans="2:27" s="333" customFormat="1" ht="17.25" customHeight="1">
      <c r="B103" s="72"/>
      <c r="C103" s="75"/>
      <c r="D103" s="65"/>
      <c r="E103" s="151"/>
      <c r="F103" s="85"/>
      <c r="G103" s="80"/>
      <c r="H103" s="468"/>
      <c r="I103" s="303"/>
      <c r="J103" s="218"/>
      <c r="K103" s="306">
        <f t="shared" ref="K103:K104" si="23">I103-(I103*J103)</f>
        <v>0</v>
      </c>
      <c r="L103" s="307">
        <f t="shared" ref="L103:L104" si="24">K103*H103</f>
        <v>0</v>
      </c>
      <c r="M103" s="221">
        <v>0</v>
      </c>
      <c r="N103" s="308">
        <f t="shared" si="22"/>
        <v>0</v>
      </c>
      <c r="O103" s="299"/>
      <c r="Q103" s="676"/>
      <c r="R103" s="693">
        <f t="shared" si="13"/>
        <v>0</v>
      </c>
      <c r="T103" s="676"/>
      <c r="U103" s="693">
        <f t="shared" si="14"/>
        <v>0</v>
      </c>
      <c r="W103" s="676"/>
      <c r="X103" s="693">
        <f t="shared" si="15"/>
        <v>0</v>
      </c>
      <c r="Z103" s="676"/>
      <c r="AA103" s="693">
        <f t="shared" si="16"/>
        <v>0</v>
      </c>
    </row>
    <row r="104" spans="2:27" s="333" customFormat="1" ht="17.25" customHeight="1">
      <c r="B104" s="72"/>
      <c r="C104" s="75"/>
      <c r="D104" s="65"/>
      <c r="E104" s="151"/>
      <c r="F104" s="85"/>
      <c r="G104" s="80"/>
      <c r="H104" s="468"/>
      <c r="I104" s="303"/>
      <c r="J104" s="218"/>
      <c r="K104" s="306">
        <f t="shared" si="23"/>
        <v>0</v>
      </c>
      <c r="L104" s="307">
        <f t="shared" si="24"/>
        <v>0</v>
      </c>
      <c r="M104" s="221">
        <v>0</v>
      </c>
      <c r="N104" s="308">
        <f t="shared" si="22"/>
        <v>0</v>
      </c>
      <c r="O104" s="299"/>
      <c r="Q104" s="676"/>
      <c r="R104" s="693">
        <f t="shared" si="13"/>
        <v>0</v>
      </c>
      <c r="T104" s="676"/>
      <c r="U104" s="693">
        <f t="shared" si="14"/>
        <v>0</v>
      </c>
      <c r="W104" s="676"/>
      <c r="X104" s="693">
        <f t="shared" si="15"/>
        <v>0</v>
      </c>
      <c r="Z104" s="676"/>
      <c r="AA104" s="693">
        <f t="shared" si="16"/>
        <v>0</v>
      </c>
    </row>
    <row r="105" spans="2:27" s="333" customFormat="1" ht="17.25" customHeight="1">
      <c r="B105" s="443"/>
      <c r="C105" s="444" t="s">
        <v>271</v>
      </c>
      <c r="D105" s="660"/>
      <c r="E105" s="476"/>
      <c r="F105" s="477"/>
      <c r="G105" s="478"/>
      <c r="H105" s="479"/>
      <c r="I105" s="480"/>
      <c r="J105" s="481"/>
      <c r="K105" s="482"/>
      <c r="L105" s="483"/>
      <c r="M105" s="484"/>
      <c r="N105" s="484"/>
      <c r="O105" s="485"/>
      <c r="Q105"/>
      <c r="S105"/>
      <c r="U105"/>
      <c r="W105"/>
    </row>
    <row r="106" spans="2:27" ht="17.25" customHeight="1">
      <c r="B106" s="168" t="s">
        <v>272</v>
      </c>
      <c r="C106" s="114"/>
      <c r="D106" s="655"/>
      <c r="E106" s="115"/>
      <c r="F106" s="116"/>
      <c r="G106" s="117"/>
      <c r="H106" s="263">
        <f>SUM(H12:H105)</f>
        <v>0</v>
      </c>
      <c r="I106" s="464"/>
      <c r="J106" s="193"/>
      <c r="K106" s="193"/>
      <c r="L106" s="229">
        <f>SUM(L12:L105)</f>
        <v>0</v>
      </c>
      <c r="M106" s="159"/>
      <c r="N106" s="241">
        <f>SUM(N12:N105)</f>
        <v>0</v>
      </c>
      <c r="O106" s="169"/>
      <c r="R106" s="649"/>
      <c r="T106" s="649"/>
    </row>
    <row r="107" spans="2:27" ht="17.25" customHeight="1">
      <c r="B107" s="47"/>
      <c r="C107" s="49"/>
      <c r="D107" s="656"/>
      <c r="E107" s="50"/>
      <c r="F107" s="48"/>
      <c r="G107" s="51"/>
      <c r="H107" s="47"/>
      <c r="I107" s="465"/>
      <c r="J107" s="52"/>
      <c r="K107" s="52"/>
      <c r="L107" s="52"/>
      <c r="M107" s="160"/>
      <c r="N107" s="160"/>
      <c r="O107" s="51"/>
    </row>
    <row r="108" spans="2:27" ht="30" customHeight="1">
      <c r="B108" s="734" t="s">
        <v>273</v>
      </c>
      <c r="C108" s="735"/>
      <c r="D108" s="735"/>
      <c r="E108" s="735"/>
      <c r="F108" s="735"/>
      <c r="G108" s="735"/>
      <c r="H108" s="735"/>
      <c r="I108" s="735"/>
      <c r="J108" s="735"/>
      <c r="K108" s="735"/>
      <c r="L108" s="735"/>
      <c r="M108" s="735"/>
      <c r="N108" s="735"/>
      <c r="O108" s="736"/>
      <c r="P108" s="647"/>
      <c r="R108" s="648"/>
      <c r="T108" s="648"/>
    </row>
    <row r="109" spans="2:27" s="22" customFormat="1" ht="30" customHeight="1">
      <c r="B109" s="642" t="s">
        <v>78</v>
      </c>
      <c r="C109" s="528" t="s">
        <v>79</v>
      </c>
      <c r="D109" s="166" t="s">
        <v>80</v>
      </c>
      <c r="E109" s="528" t="s">
        <v>81</v>
      </c>
      <c r="F109" s="643" t="s">
        <v>82</v>
      </c>
      <c r="G109" s="528" t="s">
        <v>83</v>
      </c>
      <c r="H109" s="644" t="s">
        <v>84</v>
      </c>
      <c r="I109" s="645" t="s">
        <v>85</v>
      </c>
      <c r="J109" s="646" t="s">
        <v>86</v>
      </c>
      <c r="K109" s="646" t="s">
        <v>87</v>
      </c>
      <c r="L109" s="646" t="s">
        <v>88</v>
      </c>
      <c r="M109" s="527" t="s">
        <v>89</v>
      </c>
      <c r="N109" s="527" t="s">
        <v>90</v>
      </c>
      <c r="O109" s="528" t="s">
        <v>91</v>
      </c>
      <c r="Q109" s="729" t="s">
        <v>92</v>
      </c>
      <c r="R109" s="730"/>
      <c r="T109" s="729" t="s">
        <v>93</v>
      </c>
      <c r="U109" s="730"/>
      <c r="W109" s="729" t="s">
        <v>94</v>
      </c>
      <c r="X109" s="730"/>
      <c r="Z109" s="731" t="s">
        <v>95</v>
      </c>
      <c r="AA109" s="732"/>
    </row>
    <row r="110" spans="2:27" ht="17.25" customHeight="1">
      <c r="B110" s="434">
        <v>9780714428635</v>
      </c>
      <c r="C110" s="364" t="s">
        <v>274</v>
      </c>
      <c r="D110" s="140" t="s">
        <v>275</v>
      </c>
      <c r="E110" s="365"/>
      <c r="F110" s="140" t="s">
        <v>129</v>
      </c>
      <c r="G110" s="140">
        <v>28635</v>
      </c>
      <c r="H110" s="468"/>
      <c r="I110" s="227">
        <v>35.700000000000003</v>
      </c>
      <c r="J110" s="218"/>
      <c r="K110" s="196">
        <f>I110-(I110*J110)</f>
        <v>35.700000000000003</v>
      </c>
      <c r="L110" s="228">
        <f>K110*H110</f>
        <v>0</v>
      </c>
      <c r="M110" s="220">
        <v>0</v>
      </c>
      <c r="N110" s="253">
        <f>L110+(L110*M110)</f>
        <v>0</v>
      </c>
      <c r="O110" s="299"/>
      <c r="Q110" s="676"/>
      <c r="R110" s="679">
        <f t="shared" ref="R110:R171" si="25">IF(Q110="YES",$H110,0)</f>
        <v>0</v>
      </c>
      <c r="S110" s="12"/>
      <c r="T110" s="676"/>
      <c r="U110" s="679">
        <f t="shared" ref="U110:U171" si="26">IF(T110="YES",$H110,0)</f>
        <v>0</v>
      </c>
      <c r="V110" s="12"/>
      <c r="W110" s="676"/>
      <c r="X110" s="679">
        <f t="shared" ref="X110:X171" si="27">IF(W110="YES",$H110,0)</f>
        <v>0</v>
      </c>
      <c r="Z110" s="676"/>
      <c r="AA110" s="679">
        <f t="shared" ref="AA110:AA171" si="28">IF(Z110="YES",$H110,0)</f>
        <v>0</v>
      </c>
    </row>
    <row r="111" spans="2:27" ht="17.25" customHeight="1">
      <c r="B111" s="126">
        <v>9780714428628</v>
      </c>
      <c r="C111" s="120" t="s">
        <v>276</v>
      </c>
      <c r="D111" s="140" t="s">
        <v>275</v>
      </c>
      <c r="E111" s="365"/>
      <c r="F111" s="140" t="s">
        <v>129</v>
      </c>
      <c r="G111" s="140">
        <v>28628</v>
      </c>
      <c r="H111" s="468"/>
      <c r="I111" s="227">
        <v>9.25</v>
      </c>
      <c r="J111" s="218"/>
      <c r="K111" s="196">
        <f t="shared" ref="K111:K183" si="29">I111-(I111*J111)</f>
        <v>9.25</v>
      </c>
      <c r="L111" s="228">
        <f t="shared" ref="L111:L183" si="30">K111*H111</f>
        <v>0</v>
      </c>
      <c r="M111" s="220">
        <v>0</v>
      </c>
      <c r="N111" s="253">
        <f t="shared" ref="N111:N183" si="31">L111+(L111*M111)</f>
        <v>0</v>
      </c>
      <c r="O111" s="299"/>
      <c r="Q111" s="676"/>
      <c r="R111" s="679">
        <f t="shared" si="25"/>
        <v>0</v>
      </c>
      <c r="S111" s="12"/>
      <c r="T111" s="676"/>
      <c r="U111" s="679">
        <f t="shared" si="26"/>
        <v>0</v>
      </c>
      <c r="V111" s="12"/>
      <c r="W111" s="676"/>
      <c r="X111" s="679">
        <f t="shared" si="27"/>
        <v>0</v>
      </c>
      <c r="Z111" s="676"/>
      <c r="AA111" s="679">
        <f t="shared" si="28"/>
        <v>0</v>
      </c>
    </row>
    <row r="112" spans="2:27" ht="17.25" customHeight="1">
      <c r="B112" s="126" t="s">
        <v>277</v>
      </c>
      <c r="C112" s="120" t="s">
        <v>278</v>
      </c>
      <c r="D112" s="140" t="s">
        <v>275</v>
      </c>
      <c r="E112" s="365"/>
      <c r="F112" s="140" t="s">
        <v>129</v>
      </c>
      <c r="G112" s="140">
        <v>20028</v>
      </c>
      <c r="H112" s="468"/>
      <c r="I112" s="227">
        <v>31.5</v>
      </c>
      <c r="J112" s="218"/>
      <c r="K112" s="196">
        <f t="shared" si="29"/>
        <v>31.5</v>
      </c>
      <c r="L112" s="228">
        <f t="shared" si="30"/>
        <v>0</v>
      </c>
      <c r="M112" s="220">
        <v>0</v>
      </c>
      <c r="N112" s="253">
        <f t="shared" si="31"/>
        <v>0</v>
      </c>
      <c r="O112" s="299"/>
      <c r="Q112" s="676"/>
      <c r="R112" s="679">
        <f t="shared" si="25"/>
        <v>0</v>
      </c>
      <c r="S112" s="12"/>
      <c r="T112" s="676"/>
      <c r="U112" s="679">
        <f t="shared" si="26"/>
        <v>0</v>
      </c>
      <c r="V112" s="12"/>
      <c r="W112" s="676"/>
      <c r="X112" s="679">
        <f t="shared" si="27"/>
        <v>0</v>
      </c>
      <c r="Z112" s="676"/>
      <c r="AA112" s="679">
        <f t="shared" si="28"/>
        <v>0</v>
      </c>
    </row>
    <row r="113" spans="2:27" ht="17.25" customHeight="1">
      <c r="B113" s="126" t="s">
        <v>279</v>
      </c>
      <c r="C113" s="120" t="s">
        <v>280</v>
      </c>
      <c r="D113" s="140" t="s">
        <v>275</v>
      </c>
      <c r="E113" s="365"/>
      <c r="F113" s="140" t="s">
        <v>129</v>
      </c>
      <c r="G113" s="140">
        <v>21254</v>
      </c>
      <c r="H113" s="468"/>
      <c r="I113" s="227">
        <v>40.1</v>
      </c>
      <c r="J113" s="218"/>
      <c r="K113" s="196">
        <f t="shared" si="29"/>
        <v>40.1</v>
      </c>
      <c r="L113" s="228">
        <f t="shared" si="30"/>
        <v>0</v>
      </c>
      <c r="M113" s="220">
        <v>0</v>
      </c>
      <c r="N113" s="253">
        <f t="shared" si="31"/>
        <v>0</v>
      </c>
      <c r="O113" s="299"/>
      <c r="Q113" s="676"/>
      <c r="R113" s="679">
        <f t="shared" si="25"/>
        <v>0</v>
      </c>
      <c r="S113" s="12"/>
      <c r="T113" s="676"/>
      <c r="U113" s="679">
        <f t="shared" si="26"/>
        <v>0</v>
      </c>
      <c r="V113" s="12"/>
      <c r="W113" s="676"/>
      <c r="X113" s="679">
        <f t="shared" si="27"/>
        <v>0</v>
      </c>
      <c r="Z113" s="676"/>
      <c r="AA113" s="679">
        <f t="shared" si="28"/>
        <v>0</v>
      </c>
    </row>
    <row r="114" spans="2:27" ht="17.25" customHeight="1">
      <c r="B114" s="126">
        <v>9780714413792</v>
      </c>
      <c r="C114" s="364" t="s">
        <v>281</v>
      </c>
      <c r="D114" s="140" t="s">
        <v>275</v>
      </c>
      <c r="E114" s="365"/>
      <c r="F114" s="140" t="s">
        <v>129</v>
      </c>
      <c r="G114" s="140">
        <v>13792</v>
      </c>
      <c r="H114" s="468"/>
      <c r="I114" s="227">
        <v>15.7</v>
      </c>
      <c r="J114" s="218"/>
      <c r="K114" s="196">
        <f t="shared" si="29"/>
        <v>15.7</v>
      </c>
      <c r="L114" s="228">
        <f t="shared" si="30"/>
        <v>0</v>
      </c>
      <c r="M114" s="220">
        <v>0</v>
      </c>
      <c r="N114" s="253">
        <f t="shared" si="31"/>
        <v>0</v>
      </c>
      <c r="O114" s="299"/>
      <c r="Q114" s="676"/>
      <c r="R114" s="679">
        <f t="shared" si="25"/>
        <v>0</v>
      </c>
      <c r="S114" s="12"/>
      <c r="T114" s="676"/>
      <c r="U114" s="679">
        <f t="shared" si="26"/>
        <v>0</v>
      </c>
      <c r="V114" s="12"/>
      <c r="W114" s="676"/>
      <c r="X114" s="679">
        <f t="shared" si="27"/>
        <v>0</v>
      </c>
      <c r="Z114" s="676"/>
      <c r="AA114" s="679">
        <f t="shared" si="28"/>
        <v>0</v>
      </c>
    </row>
    <row r="115" spans="2:27" ht="17.25" customHeight="1">
      <c r="B115" s="126">
        <v>9780861676347</v>
      </c>
      <c r="C115" s="98" t="s">
        <v>282</v>
      </c>
      <c r="D115" s="140" t="s">
        <v>275</v>
      </c>
      <c r="E115" s="365" t="s">
        <v>98</v>
      </c>
      <c r="F115" s="525" t="s">
        <v>138</v>
      </c>
      <c r="G115" s="140" t="s">
        <v>283</v>
      </c>
      <c r="H115" s="468"/>
      <c r="I115" s="227">
        <v>7.95</v>
      </c>
      <c r="J115" s="218"/>
      <c r="K115" s="196">
        <f t="shared" ref="K115:K127" si="32">I115-(I115*J115)</f>
        <v>7.95</v>
      </c>
      <c r="L115" s="228">
        <f t="shared" ref="L115:L127" si="33">K115*H115</f>
        <v>0</v>
      </c>
      <c r="M115" s="220">
        <v>0</v>
      </c>
      <c r="N115" s="253">
        <f t="shared" ref="N115:N127" si="34">L115+(L115*M115)</f>
        <v>0</v>
      </c>
      <c r="O115" s="299"/>
      <c r="Q115" s="676"/>
      <c r="R115" s="679">
        <f t="shared" si="25"/>
        <v>0</v>
      </c>
      <c r="S115" s="12"/>
      <c r="T115" s="676"/>
      <c r="U115" s="679">
        <f t="shared" si="26"/>
        <v>0</v>
      </c>
      <c r="V115" s="12"/>
      <c r="W115" s="676"/>
      <c r="X115" s="679">
        <f t="shared" si="27"/>
        <v>0</v>
      </c>
      <c r="Z115" s="676"/>
      <c r="AA115" s="679">
        <f t="shared" si="28"/>
        <v>0</v>
      </c>
    </row>
    <row r="116" spans="2:27" ht="17.25" customHeight="1">
      <c r="B116" s="126">
        <v>9780861676354</v>
      </c>
      <c r="C116" s="98" t="s">
        <v>284</v>
      </c>
      <c r="D116" s="140" t="s">
        <v>275</v>
      </c>
      <c r="E116" s="365" t="s">
        <v>98</v>
      </c>
      <c r="F116" s="525" t="s">
        <v>138</v>
      </c>
      <c r="G116" s="140" t="s">
        <v>285</v>
      </c>
      <c r="H116" s="468"/>
      <c r="I116" s="227">
        <v>7.5</v>
      </c>
      <c r="J116" s="218"/>
      <c r="K116" s="196">
        <f t="shared" si="32"/>
        <v>7.5</v>
      </c>
      <c r="L116" s="228">
        <f t="shared" si="33"/>
        <v>0</v>
      </c>
      <c r="M116" s="220">
        <v>0</v>
      </c>
      <c r="N116" s="253">
        <f t="shared" si="34"/>
        <v>0</v>
      </c>
      <c r="O116" s="299"/>
      <c r="Q116" s="676"/>
      <c r="R116" s="679">
        <f t="shared" si="25"/>
        <v>0</v>
      </c>
      <c r="S116" s="12"/>
      <c r="T116" s="676"/>
      <c r="U116" s="679">
        <f t="shared" si="26"/>
        <v>0</v>
      </c>
      <c r="V116" s="12"/>
      <c r="W116" s="676"/>
      <c r="X116" s="679">
        <f t="shared" si="27"/>
        <v>0</v>
      </c>
      <c r="Z116" s="676"/>
      <c r="AA116" s="679">
        <f t="shared" si="28"/>
        <v>0</v>
      </c>
    </row>
    <row r="117" spans="2:27" ht="17.25" customHeight="1">
      <c r="B117" s="126">
        <v>9781802300178</v>
      </c>
      <c r="C117" s="98" t="s">
        <v>286</v>
      </c>
      <c r="D117" s="140" t="s">
        <v>275</v>
      </c>
      <c r="E117" s="365" t="s">
        <v>128</v>
      </c>
      <c r="F117" s="525" t="s">
        <v>138</v>
      </c>
      <c r="G117" s="140" t="s">
        <v>287</v>
      </c>
      <c r="H117" s="468"/>
      <c r="I117" s="227">
        <v>26.95</v>
      </c>
      <c r="J117" s="218"/>
      <c r="K117" s="196">
        <f t="shared" si="32"/>
        <v>26.95</v>
      </c>
      <c r="L117" s="228">
        <f t="shared" si="33"/>
        <v>0</v>
      </c>
      <c r="M117" s="220">
        <v>0</v>
      </c>
      <c r="N117" s="253">
        <f t="shared" si="34"/>
        <v>0</v>
      </c>
      <c r="O117" s="299"/>
      <c r="Q117" s="676"/>
      <c r="R117" s="679">
        <f t="shared" si="25"/>
        <v>0</v>
      </c>
      <c r="S117" s="12"/>
      <c r="T117" s="676"/>
      <c r="U117" s="679">
        <f t="shared" si="26"/>
        <v>0</v>
      </c>
      <c r="V117" s="12"/>
      <c r="W117" s="676"/>
      <c r="X117" s="679">
        <f t="shared" si="27"/>
        <v>0</v>
      </c>
      <c r="Z117" s="676"/>
      <c r="AA117" s="679">
        <f t="shared" si="28"/>
        <v>0</v>
      </c>
    </row>
    <row r="118" spans="2:27" ht="17.25" customHeight="1">
      <c r="B118" s="126">
        <v>9781802300185</v>
      </c>
      <c r="C118" s="98" t="s">
        <v>288</v>
      </c>
      <c r="D118" s="140" t="s">
        <v>275</v>
      </c>
      <c r="E118" s="365" t="s">
        <v>98</v>
      </c>
      <c r="F118" s="525" t="s">
        <v>138</v>
      </c>
      <c r="G118" s="140" t="s">
        <v>289</v>
      </c>
      <c r="H118" s="468"/>
      <c r="I118" s="227">
        <v>13.95</v>
      </c>
      <c r="J118" s="218"/>
      <c r="K118" s="196">
        <f t="shared" si="32"/>
        <v>13.95</v>
      </c>
      <c r="L118" s="228">
        <f t="shared" si="33"/>
        <v>0</v>
      </c>
      <c r="M118" s="220">
        <v>0</v>
      </c>
      <c r="N118" s="253">
        <f t="shared" si="34"/>
        <v>0</v>
      </c>
      <c r="O118" s="299"/>
      <c r="Q118" s="676"/>
      <c r="R118" s="679">
        <f t="shared" si="25"/>
        <v>0</v>
      </c>
      <c r="S118" s="12"/>
      <c r="T118" s="676"/>
      <c r="U118" s="679">
        <f t="shared" si="26"/>
        <v>0</v>
      </c>
      <c r="V118" s="12"/>
      <c r="W118" s="676"/>
      <c r="X118" s="679">
        <f t="shared" si="27"/>
        <v>0</v>
      </c>
      <c r="Z118" s="676"/>
      <c r="AA118" s="679">
        <f t="shared" si="28"/>
        <v>0</v>
      </c>
    </row>
    <row r="119" spans="2:27" ht="17.25" customHeight="1">
      <c r="B119" s="126"/>
      <c r="C119" s="98" t="s">
        <v>290</v>
      </c>
      <c r="D119" s="140" t="s">
        <v>275</v>
      </c>
      <c r="E119" s="365" t="s">
        <v>128</v>
      </c>
      <c r="F119" s="525" t="s">
        <v>138</v>
      </c>
      <c r="G119" s="140" t="s">
        <v>291</v>
      </c>
      <c r="H119" s="468"/>
      <c r="I119" s="227">
        <v>23</v>
      </c>
      <c r="J119" s="218"/>
      <c r="K119" s="196">
        <f t="shared" si="32"/>
        <v>23</v>
      </c>
      <c r="L119" s="228">
        <f t="shared" si="33"/>
        <v>0</v>
      </c>
      <c r="M119" s="220">
        <v>0</v>
      </c>
      <c r="N119" s="253">
        <f t="shared" si="34"/>
        <v>0</v>
      </c>
      <c r="O119" s="299"/>
      <c r="Q119" s="676"/>
      <c r="R119" s="679">
        <f t="shared" si="25"/>
        <v>0</v>
      </c>
      <c r="S119" s="12"/>
      <c r="T119" s="676"/>
      <c r="U119" s="679">
        <f t="shared" si="26"/>
        <v>0</v>
      </c>
      <c r="V119" s="12"/>
      <c r="W119" s="676"/>
      <c r="X119" s="679">
        <f t="shared" si="27"/>
        <v>0</v>
      </c>
      <c r="Z119" s="676"/>
      <c r="AA119" s="679">
        <f t="shared" si="28"/>
        <v>0</v>
      </c>
    </row>
    <row r="120" spans="2:27" ht="17.25" customHeight="1">
      <c r="B120" s="126">
        <v>9781802300628</v>
      </c>
      <c r="C120" s="98" t="s">
        <v>292</v>
      </c>
      <c r="D120" s="140" t="s">
        <v>275</v>
      </c>
      <c r="E120" s="365" t="s">
        <v>128</v>
      </c>
      <c r="F120" s="525" t="s">
        <v>138</v>
      </c>
      <c r="G120" s="140" t="s">
        <v>293</v>
      </c>
      <c r="H120" s="468"/>
      <c r="I120" s="227">
        <v>31.95</v>
      </c>
      <c r="J120" s="218"/>
      <c r="K120" s="196">
        <f t="shared" si="32"/>
        <v>31.95</v>
      </c>
      <c r="L120" s="228">
        <f t="shared" si="33"/>
        <v>0</v>
      </c>
      <c r="M120" s="220">
        <v>0</v>
      </c>
      <c r="N120" s="253">
        <f t="shared" si="34"/>
        <v>0</v>
      </c>
      <c r="O120" s="299"/>
      <c r="Q120" s="676"/>
      <c r="R120" s="679">
        <f t="shared" si="25"/>
        <v>0</v>
      </c>
      <c r="S120" s="12"/>
      <c r="T120" s="676"/>
      <c r="U120" s="679">
        <f t="shared" si="26"/>
        <v>0</v>
      </c>
      <c r="V120" s="12"/>
      <c r="W120" s="676"/>
      <c r="X120" s="679">
        <f t="shared" si="27"/>
        <v>0</v>
      </c>
      <c r="Z120" s="676"/>
      <c r="AA120" s="679">
        <f t="shared" si="28"/>
        <v>0</v>
      </c>
    </row>
    <row r="121" spans="2:27" ht="17.25" customHeight="1">
      <c r="B121" s="126">
        <v>9781802300635</v>
      </c>
      <c r="C121" s="98" t="s">
        <v>294</v>
      </c>
      <c r="D121" s="140" t="s">
        <v>275</v>
      </c>
      <c r="E121" s="365" t="s">
        <v>98</v>
      </c>
      <c r="F121" s="525" t="s">
        <v>138</v>
      </c>
      <c r="G121" s="140" t="s">
        <v>295</v>
      </c>
      <c r="H121" s="468"/>
      <c r="I121" s="227">
        <v>13.95</v>
      </c>
      <c r="J121" s="218"/>
      <c r="K121" s="196">
        <f t="shared" si="32"/>
        <v>13.95</v>
      </c>
      <c r="L121" s="228">
        <f t="shared" si="33"/>
        <v>0</v>
      </c>
      <c r="M121" s="220">
        <v>0</v>
      </c>
      <c r="N121" s="253">
        <f t="shared" si="34"/>
        <v>0</v>
      </c>
      <c r="O121" s="299"/>
      <c r="Q121" s="676"/>
      <c r="R121" s="679">
        <f t="shared" si="25"/>
        <v>0</v>
      </c>
      <c r="S121" s="12"/>
      <c r="T121" s="676"/>
      <c r="U121" s="679">
        <f t="shared" si="26"/>
        <v>0</v>
      </c>
      <c r="V121" s="12"/>
      <c r="W121" s="676"/>
      <c r="X121" s="679">
        <f t="shared" si="27"/>
        <v>0</v>
      </c>
      <c r="Z121" s="676"/>
      <c r="AA121" s="679">
        <f t="shared" si="28"/>
        <v>0</v>
      </c>
    </row>
    <row r="122" spans="2:27" ht="17.25" customHeight="1">
      <c r="B122" s="126"/>
      <c r="C122" s="98" t="s">
        <v>296</v>
      </c>
      <c r="D122" s="140" t="s">
        <v>275</v>
      </c>
      <c r="E122" s="365" t="s">
        <v>128</v>
      </c>
      <c r="F122" s="525" t="s">
        <v>138</v>
      </c>
      <c r="G122" s="140" t="s">
        <v>297</v>
      </c>
      <c r="H122" s="468"/>
      <c r="I122" s="227">
        <v>26</v>
      </c>
      <c r="J122" s="218"/>
      <c r="K122" s="196">
        <f t="shared" si="32"/>
        <v>26</v>
      </c>
      <c r="L122" s="228">
        <f t="shared" si="33"/>
        <v>0</v>
      </c>
      <c r="M122" s="220">
        <v>0</v>
      </c>
      <c r="N122" s="253">
        <f t="shared" si="34"/>
        <v>0</v>
      </c>
      <c r="O122" s="299"/>
      <c r="Q122" s="676"/>
      <c r="R122" s="679">
        <f t="shared" si="25"/>
        <v>0</v>
      </c>
      <c r="S122" s="12"/>
      <c r="T122" s="676"/>
      <c r="U122" s="679">
        <f t="shared" si="26"/>
        <v>0</v>
      </c>
      <c r="V122" s="12"/>
      <c r="W122" s="676"/>
      <c r="X122" s="679">
        <f t="shared" si="27"/>
        <v>0</v>
      </c>
      <c r="Z122" s="676"/>
      <c r="AA122" s="679">
        <f t="shared" si="28"/>
        <v>0</v>
      </c>
    </row>
    <row r="123" spans="2:27" ht="17.25" customHeight="1">
      <c r="B123" s="126">
        <v>9781845366544</v>
      </c>
      <c r="C123" s="98" t="s">
        <v>298</v>
      </c>
      <c r="D123" s="140" t="s">
        <v>275</v>
      </c>
      <c r="E123" s="365" t="s">
        <v>128</v>
      </c>
      <c r="F123" s="525" t="s">
        <v>138</v>
      </c>
      <c r="G123" s="140" t="s">
        <v>299</v>
      </c>
      <c r="H123" s="468"/>
      <c r="I123" s="227">
        <v>11.95</v>
      </c>
      <c r="J123" s="218"/>
      <c r="K123" s="196">
        <f t="shared" si="32"/>
        <v>11.95</v>
      </c>
      <c r="L123" s="228">
        <f t="shared" si="33"/>
        <v>0</v>
      </c>
      <c r="M123" s="220">
        <v>0</v>
      </c>
      <c r="N123" s="253">
        <f t="shared" si="34"/>
        <v>0</v>
      </c>
      <c r="O123" s="299"/>
      <c r="Q123" s="676"/>
      <c r="R123" s="679">
        <f t="shared" si="25"/>
        <v>0</v>
      </c>
      <c r="S123" s="12"/>
      <c r="T123" s="676"/>
      <c r="U123" s="679">
        <f t="shared" si="26"/>
        <v>0</v>
      </c>
      <c r="V123" s="12"/>
      <c r="W123" s="676"/>
      <c r="X123" s="679">
        <f t="shared" si="27"/>
        <v>0</v>
      </c>
      <c r="Z123" s="676"/>
      <c r="AA123" s="679">
        <f t="shared" si="28"/>
        <v>0</v>
      </c>
    </row>
    <row r="124" spans="2:27" ht="17.25" customHeight="1">
      <c r="B124" s="126">
        <v>9781845368340</v>
      </c>
      <c r="C124" s="98" t="s">
        <v>300</v>
      </c>
      <c r="D124" s="140" t="s">
        <v>275</v>
      </c>
      <c r="E124" s="365" t="s">
        <v>128</v>
      </c>
      <c r="F124" s="525" t="s">
        <v>138</v>
      </c>
      <c r="G124" s="140" t="s">
        <v>301</v>
      </c>
      <c r="H124" s="468"/>
      <c r="I124" s="227">
        <v>11.95</v>
      </c>
      <c r="J124" s="218"/>
      <c r="K124" s="196">
        <f t="shared" si="32"/>
        <v>11.95</v>
      </c>
      <c r="L124" s="228">
        <f t="shared" si="33"/>
        <v>0</v>
      </c>
      <c r="M124" s="220">
        <v>0</v>
      </c>
      <c r="N124" s="253">
        <f t="shared" si="34"/>
        <v>0</v>
      </c>
      <c r="O124" s="299"/>
      <c r="Q124" s="676"/>
      <c r="R124" s="679">
        <f t="shared" si="25"/>
        <v>0</v>
      </c>
      <c r="S124" s="12"/>
      <c r="T124" s="676"/>
      <c r="U124" s="679">
        <f t="shared" si="26"/>
        <v>0</v>
      </c>
      <c r="V124" s="12"/>
      <c r="W124" s="676"/>
      <c r="X124" s="679">
        <f t="shared" si="27"/>
        <v>0</v>
      </c>
      <c r="Z124" s="676"/>
      <c r="AA124" s="679">
        <f t="shared" si="28"/>
        <v>0</v>
      </c>
    </row>
    <row r="125" spans="2:27" ht="17.25" customHeight="1">
      <c r="B125" s="126">
        <v>9781845365967</v>
      </c>
      <c r="C125" s="98" t="s">
        <v>302</v>
      </c>
      <c r="D125" s="140" t="s">
        <v>275</v>
      </c>
      <c r="E125" s="365" t="s">
        <v>128</v>
      </c>
      <c r="F125" s="525" t="s">
        <v>138</v>
      </c>
      <c r="G125" s="140" t="s">
        <v>303</v>
      </c>
      <c r="H125" s="468"/>
      <c r="I125" s="227">
        <v>11.95</v>
      </c>
      <c r="J125" s="218"/>
      <c r="K125" s="196">
        <f t="shared" si="32"/>
        <v>11.95</v>
      </c>
      <c r="L125" s="228">
        <f t="shared" si="33"/>
        <v>0</v>
      </c>
      <c r="M125" s="220">
        <v>0</v>
      </c>
      <c r="N125" s="253">
        <f t="shared" si="34"/>
        <v>0</v>
      </c>
      <c r="O125" s="299"/>
      <c r="Q125" s="676"/>
      <c r="R125" s="679">
        <f t="shared" si="25"/>
        <v>0</v>
      </c>
      <c r="S125" s="12"/>
      <c r="T125" s="676"/>
      <c r="U125" s="679">
        <f t="shared" si="26"/>
        <v>0</v>
      </c>
      <c r="V125" s="12"/>
      <c r="W125" s="676"/>
      <c r="X125" s="679">
        <f t="shared" si="27"/>
        <v>0</v>
      </c>
      <c r="Z125" s="676"/>
      <c r="AA125" s="679">
        <f t="shared" si="28"/>
        <v>0</v>
      </c>
    </row>
    <row r="126" spans="2:27" ht="17.25" customHeight="1">
      <c r="B126" s="126">
        <v>9781845368999</v>
      </c>
      <c r="C126" s="98" t="s">
        <v>304</v>
      </c>
      <c r="D126" s="140" t="s">
        <v>275</v>
      </c>
      <c r="E126" s="365" t="s">
        <v>98</v>
      </c>
      <c r="F126" s="525" t="s">
        <v>138</v>
      </c>
      <c r="G126" s="140" t="s">
        <v>305</v>
      </c>
      <c r="H126" s="468"/>
      <c r="I126" s="227">
        <v>9.9499999999999993</v>
      </c>
      <c r="J126" s="218"/>
      <c r="K126" s="196">
        <f t="shared" si="32"/>
        <v>9.9499999999999993</v>
      </c>
      <c r="L126" s="228">
        <f t="shared" si="33"/>
        <v>0</v>
      </c>
      <c r="M126" s="220">
        <v>0</v>
      </c>
      <c r="N126" s="253">
        <f t="shared" si="34"/>
        <v>0</v>
      </c>
      <c r="O126" s="299"/>
      <c r="Q126" s="676"/>
      <c r="R126" s="679">
        <f t="shared" si="25"/>
        <v>0</v>
      </c>
      <c r="S126" s="12"/>
      <c r="T126" s="676"/>
      <c r="U126" s="679">
        <f t="shared" si="26"/>
        <v>0</v>
      </c>
      <c r="V126" s="12"/>
      <c r="W126" s="676"/>
      <c r="X126" s="679">
        <f t="shared" si="27"/>
        <v>0</v>
      </c>
      <c r="Z126" s="676"/>
      <c r="AA126" s="679">
        <f t="shared" si="28"/>
        <v>0</v>
      </c>
    </row>
    <row r="127" spans="2:27" ht="17.25" customHeight="1">
      <c r="B127" s="126">
        <v>9781845368081</v>
      </c>
      <c r="C127" s="364" t="s">
        <v>306</v>
      </c>
      <c r="D127" s="140" t="s">
        <v>275</v>
      </c>
      <c r="E127" s="365" t="s">
        <v>98</v>
      </c>
      <c r="F127" s="525" t="s">
        <v>138</v>
      </c>
      <c r="G127" s="140" t="s">
        <v>307</v>
      </c>
      <c r="H127" s="468"/>
      <c r="I127" s="227">
        <v>9.9499999999999993</v>
      </c>
      <c r="J127" s="218"/>
      <c r="K127" s="196">
        <f t="shared" si="32"/>
        <v>9.9499999999999993</v>
      </c>
      <c r="L127" s="228">
        <f t="shared" si="33"/>
        <v>0</v>
      </c>
      <c r="M127" s="220">
        <v>0</v>
      </c>
      <c r="N127" s="253">
        <f t="shared" si="34"/>
        <v>0</v>
      </c>
      <c r="O127" s="299"/>
      <c r="Q127" s="676"/>
      <c r="R127" s="679">
        <f t="shared" si="25"/>
        <v>0</v>
      </c>
      <c r="S127" s="12"/>
      <c r="T127" s="676"/>
      <c r="U127" s="679">
        <f t="shared" si="26"/>
        <v>0</v>
      </c>
      <c r="V127" s="12"/>
      <c r="W127" s="676"/>
      <c r="X127" s="679">
        <f t="shared" si="27"/>
        <v>0</v>
      </c>
      <c r="Z127" s="676"/>
      <c r="AA127" s="679">
        <f t="shared" si="28"/>
        <v>0</v>
      </c>
    </row>
    <row r="128" spans="2:27" ht="17.25" customHeight="1">
      <c r="B128" s="133">
        <v>9781913698836</v>
      </c>
      <c r="C128" s="371" t="s">
        <v>308</v>
      </c>
      <c r="D128" s="140" t="s">
        <v>275</v>
      </c>
      <c r="E128" s="372" t="s">
        <v>128</v>
      </c>
      <c r="F128" s="373" t="s">
        <v>208</v>
      </c>
      <c r="G128" s="374" t="s">
        <v>309</v>
      </c>
      <c r="H128" s="468"/>
      <c r="I128" s="225">
        <v>35.950000000000003</v>
      </c>
      <c r="J128" s="218"/>
      <c r="K128" s="196">
        <f t="shared" si="29"/>
        <v>35.950000000000003</v>
      </c>
      <c r="L128" s="228">
        <f t="shared" si="30"/>
        <v>0</v>
      </c>
      <c r="M128" s="220">
        <v>0</v>
      </c>
      <c r="N128" s="253">
        <f t="shared" si="31"/>
        <v>0</v>
      </c>
      <c r="O128" s="299"/>
      <c r="Q128" s="676"/>
      <c r="R128" s="679">
        <f t="shared" si="25"/>
        <v>0</v>
      </c>
      <c r="S128" s="12"/>
      <c r="T128" s="676"/>
      <c r="U128" s="679">
        <f t="shared" si="26"/>
        <v>0</v>
      </c>
      <c r="V128" s="12"/>
      <c r="W128" s="676"/>
      <c r="X128" s="679">
        <f t="shared" si="27"/>
        <v>0</v>
      </c>
      <c r="Z128" s="676"/>
      <c r="AA128" s="679">
        <f t="shared" si="28"/>
        <v>0</v>
      </c>
    </row>
    <row r="129" spans="2:27" ht="17.25" customHeight="1">
      <c r="B129" s="133">
        <v>9781913698843</v>
      </c>
      <c r="C129" s="371" t="s">
        <v>310</v>
      </c>
      <c r="D129" s="140" t="s">
        <v>275</v>
      </c>
      <c r="E129" s="372" t="s">
        <v>98</v>
      </c>
      <c r="F129" s="373" t="s">
        <v>208</v>
      </c>
      <c r="G129" s="374" t="s">
        <v>311</v>
      </c>
      <c r="H129" s="468"/>
      <c r="I129" s="225">
        <v>9.9499999999999993</v>
      </c>
      <c r="J129" s="218"/>
      <c r="K129" s="196">
        <f t="shared" si="29"/>
        <v>9.9499999999999993</v>
      </c>
      <c r="L129" s="228">
        <f t="shared" si="30"/>
        <v>0</v>
      </c>
      <c r="M129" s="220">
        <v>0</v>
      </c>
      <c r="N129" s="253">
        <f t="shared" si="31"/>
        <v>0</v>
      </c>
      <c r="O129" s="299"/>
      <c r="Q129" s="676"/>
      <c r="R129" s="679">
        <f t="shared" si="25"/>
        <v>0</v>
      </c>
      <c r="S129" s="12"/>
      <c r="T129" s="676"/>
      <c r="U129" s="679">
        <f t="shared" si="26"/>
        <v>0</v>
      </c>
      <c r="V129" s="12"/>
      <c r="W129" s="676"/>
      <c r="X129" s="679">
        <f t="shared" si="27"/>
        <v>0</v>
      </c>
      <c r="Z129" s="676"/>
      <c r="AA129" s="679">
        <f t="shared" si="28"/>
        <v>0</v>
      </c>
    </row>
    <row r="130" spans="2:27" ht="17.25" customHeight="1">
      <c r="B130" s="133">
        <v>9781914586415</v>
      </c>
      <c r="C130" s="371" t="s">
        <v>312</v>
      </c>
      <c r="D130" s="140" t="s">
        <v>275</v>
      </c>
      <c r="E130" s="372" t="s">
        <v>98</v>
      </c>
      <c r="F130" s="373" t="s">
        <v>208</v>
      </c>
      <c r="G130" s="374" t="s">
        <v>313</v>
      </c>
      <c r="H130" s="468"/>
      <c r="I130" s="225">
        <v>6.95</v>
      </c>
      <c r="J130" s="218"/>
      <c r="K130" s="196">
        <f t="shared" si="29"/>
        <v>6.95</v>
      </c>
      <c r="L130" s="228">
        <f t="shared" si="30"/>
        <v>0</v>
      </c>
      <c r="M130" s="220">
        <v>0</v>
      </c>
      <c r="N130" s="253">
        <f t="shared" si="31"/>
        <v>0</v>
      </c>
      <c r="O130" s="299"/>
      <c r="Q130" s="676"/>
      <c r="R130" s="679">
        <f t="shared" si="25"/>
        <v>0</v>
      </c>
      <c r="S130" s="12"/>
      <c r="T130" s="676"/>
      <c r="U130" s="679">
        <f t="shared" si="26"/>
        <v>0</v>
      </c>
      <c r="V130" s="12"/>
      <c r="W130" s="676"/>
      <c r="X130" s="679">
        <f t="shared" si="27"/>
        <v>0</v>
      </c>
      <c r="Z130" s="676"/>
      <c r="AA130" s="679">
        <f t="shared" si="28"/>
        <v>0</v>
      </c>
    </row>
    <row r="131" spans="2:27" ht="17.25" customHeight="1">
      <c r="B131" s="133">
        <v>9781913698621</v>
      </c>
      <c r="C131" s="371" t="s">
        <v>314</v>
      </c>
      <c r="D131" s="140" t="s">
        <v>275</v>
      </c>
      <c r="E131" s="372" t="s">
        <v>98</v>
      </c>
      <c r="F131" s="373" t="s">
        <v>208</v>
      </c>
      <c r="G131" s="374" t="s">
        <v>315</v>
      </c>
      <c r="H131" s="468"/>
      <c r="I131" s="225">
        <v>12.95</v>
      </c>
      <c r="J131" s="218"/>
      <c r="K131" s="196">
        <f t="shared" si="29"/>
        <v>12.95</v>
      </c>
      <c r="L131" s="228">
        <f t="shared" si="30"/>
        <v>0</v>
      </c>
      <c r="M131" s="220">
        <v>0</v>
      </c>
      <c r="N131" s="253">
        <f t="shared" si="31"/>
        <v>0</v>
      </c>
      <c r="O131" s="299"/>
      <c r="Q131" s="676"/>
      <c r="R131" s="679">
        <f t="shared" si="25"/>
        <v>0</v>
      </c>
      <c r="S131" s="12"/>
      <c r="T131" s="676"/>
      <c r="U131" s="679">
        <f t="shared" si="26"/>
        <v>0</v>
      </c>
      <c r="V131" s="12"/>
      <c r="W131" s="676"/>
      <c r="X131" s="679">
        <f t="shared" si="27"/>
        <v>0</v>
      </c>
      <c r="Z131" s="676"/>
      <c r="AA131" s="679">
        <f t="shared" si="28"/>
        <v>0</v>
      </c>
    </row>
    <row r="132" spans="2:27" ht="17.25" customHeight="1">
      <c r="B132" s="133">
        <v>9781915595874</v>
      </c>
      <c r="C132" s="371" t="s">
        <v>316</v>
      </c>
      <c r="D132" s="140" t="s">
        <v>275</v>
      </c>
      <c r="E132" s="372" t="s">
        <v>128</v>
      </c>
      <c r="F132" s="373" t="s">
        <v>208</v>
      </c>
      <c r="G132" s="374" t="s">
        <v>317</v>
      </c>
      <c r="H132" s="468"/>
      <c r="I132" s="225">
        <v>24.95</v>
      </c>
      <c r="J132" s="218"/>
      <c r="K132" s="196">
        <f t="shared" si="29"/>
        <v>24.95</v>
      </c>
      <c r="L132" s="228">
        <f t="shared" si="30"/>
        <v>0</v>
      </c>
      <c r="M132" s="220">
        <v>0</v>
      </c>
      <c r="N132" s="253">
        <f t="shared" si="31"/>
        <v>0</v>
      </c>
      <c r="O132" s="299"/>
      <c r="Q132" s="676"/>
      <c r="R132" s="679">
        <f t="shared" si="25"/>
        <v>0</v>
      </c>
      <c r="S132" s="12"/>
      <c r="T132" s="676"/>
      <c r="U132" s="679">
        <f t="shared" si="26"/>
        <v>0</v>
      </c>
      <c r="V132" s="12"/>
      <c r="W132" s="676"/>
      <c r="X132" s="679">
        <f t="shared" si="27"/>
        <v>0</v>
      </c>
      <c r="Z132" s="676"/>
      <c r="AA132" s="679">
        <f t="shared" si="28"/>
        <v>0</v>
      </c>
    </row>
    <row r="133" spans="2:27" ht="17.25" customHeight="1">
      <c r="B133" s="133">
        <v>9781915595881</v>
      </c>
      <c r="C133" s="371" t="s">
        <v>318</v>
      </c>
      <c r="D133" s="140" t="s">
        <v>275</v>
      </c>
      <c r="E133" s="372" t="s">
        <v>98</v>
      </c>
      <c r="F133" s="373" t="s">
        <v>208</v>
      </c>
      <c r="G133" s="374" t="s">
        <v>319</v>
      </c>
      <c r="H133" s="468"/>
      <c r="I133" s="225">
        <v>7.95</v>
      </c>
      <c r="J133" s="218"/>
      <c r="K133" s="196">
        <f t="shared" si="29"/>
        <v>7.95</v>
      </c>
      <c r="L133" s="228">
        <f t="shared" si="30"/>
        <v>0</v>
      </c>
      <c r="M133" s="220">
        <v>0</v>
      </c>
      <c r="N133" s="253">
        <f t="shared" si="31"/>
        <v>0</v>
      </c>
      <c r="O133" s="299"/>
      <c r="Q133" s="676"/>
      <c r="R133" s="679">
        <f t="shared" si="25"/>
        <v>0</v>
      </c>
      <c r="S133" s="12"/>
      <c r="T133" s="676"/>
      <c r="U133" s="679">
        <f t="shared" si="26"/>
        <v>0</v>
      </c>
      <c r="V133" s="12"/>
      <c r="W133" s="676"/>
      <c r="X133" s="679">
        <f t="shared" si="27"/>
        <v>0</v>
      </c>
      <c r="Z133" s="676"/>
      <c r="AA133" s="679">
        <f t="shared" si="28"/>
        <v>0</v>
      </c>
    </row>
    <row r="134" spans="2:27" ht="17.25" customHeight="1">
      <c r="B134" s="133">
        <v>9781915595898</v>
      </c>
      <c r="C134" s="119" t="s">
        <v>320</v>
      </c>
      <c r="D134" s="140" t="s">
        <v>275</v>
      </c>
      <c r="E134" s="372" t="s">
        <v>128</v>
      </c>
      <c r="F134" s="373" t="s">
        <v>208</v>
      </c>
      <c r="G134" s="374" t="s">
        <v>321</v>
      </c>
      <c r="H134" s="468"/>
      <c r="I134" s="225">
        <v>29.95</v>
      </c>
      <c r="J134" s="218"/>
      <c r="K134" s="196">
        <f t="shared" si="29"/>
        <v>29.95</v>
      </c>
      <c r="L134" s="228">
        <f t="shared" si="30"/>
        <v>0</v>
      </c>
      <c r="M134" s="220">
        <v>0</v>
      </c>
      <c r="N134" s="253">
        <f t="shared" si="31"/>
        <v>0</v>
      </c>
      <c r="O134" s="299"/>
      <c r="Q134" s="676"/>
      <c r="R134" s="679">
        <f t="shared" si="25"/>
        <v>0</v>
      </c>
      <c r="S134" s="12"/>
      <c r="T134" s="676"/>
      <c r="U134" s="679">
        <f t="shared" si="26"/>
        <v>0</v>
      </c>
      <c r="V134" s="12"/>
      <c r="W134" s="676"/>
      <c r="X134" s="679">
        <f t="shared" si="27"/>
        <v>0</v>
      </c>
      <c r="Z134" s="676"/>
      <c r="AA134" s="679">
        <f t="shared" si="28"/>
        <v>0</v>
      </c>
    </row>
    <row r="135" spans="2:27" ht="17.25" customHeight="1">
      <c r="B135" s="133">
        <v>9781915595904</v>
      </c>
      <c r="C135" s="435" t="s">
        <v>322</v>
      </c>
      <c r="D135" s="140" t="s">
        <v>275</v>
      </c>
      <c r="E135" s="133" t="s">
        <v>98</v>
      </c>
      <c r="F135" s="133" t="s">
        <v>208</v>
      </c>
      <c r="G135" s="133" t="s">
        <v>323</v>
      </c>
      <c r="H135" s="468"/>
      <c r="I135" s="225">
        <v>8.9499999999999993</v>
      </c>
      <c r="J135" s="218"/>
      <c r="K135" s="196">
        <f t="shared" si="29"/>
        <v>8.9499999999999993</v>
      </c>
      <c r="L135" s="228">
        <f t="shared" si="30"/>
        <v>0</v>
      </c>
      <c r="M135" s="220">
        <v>0</v>
      </c>
      <c r="N135" s="253">
        <f t="shared" si="31"/>
        <v>0</v>
      </c>
      <c r="O135" s="299"/>
      <c r="Q135" s="676"/>
      <c r="R135" s="679">
        <f t="shared" si="25"/>
        <v>0</v>
      </c>
      <c r="S135" s="12"/>
      <c r="T135" s="676"/>
      <c r="U135" s="679">
        <f t="shared" si="26"/>
        <v>0</v>
      </c>
      <c r="V135" s="12"/>
      <c r="W135" s="676"/>
      <c r="X135" s="679">
        <f t="shared" si="27"/>
        <v>0</v>
      </c>
      <c r="Z135" s="676"/>
      <c r="AA135" s="679">
        <f t="shared" si="28"/>
        <v>0</v>
      </c>
    </row>
    <row r="136" spans="2:27" ht="17.25" customHeight="1">
      <c r="B136" s="133">
        <v>9781915595164</v>
      </c>
      <c r="C136" s="435" t="s">
        <v>324</v>
      </c>
      <c r="D136" s="140" t="s">
        <v>275</v>
      </c>
      <c r="E136" s="133" t="s">
        <v>128</v>
      </c>
      <c r="F136" s="133" t="s">
        <v>208</v>
      </c>
      <c r="G136" s="133" t="s">
        <v>325</v>
      </c>
      <c r="H136" s="468"/>
      <c r="I136" s="225">
        <v>12.95</v>
      </c>
      <c r="J136" s="218"/>
      <c r="K136" s="196">
        <f t="shared" si="29"/>
        <v>12.95</v>
      </c>
      <c r="L136" s="228">
        <f t="shared" si="30"/>
        <v>0</v>
      </c>
      <c r="M136" s="220">
        <v>0</v>
      </c>
      <c r="N136" s="253">
        <f t="shared" si="31"/>
        <v>0</v>
      </c>
      <c r="O136" s="299"/>
      <c r="Q136" s="676"/>
      <c r="R136" s="679">
        <f t="shared" si="25"/>
        <v>0</v>
      </c>
      <c r="S136" s="12"/>
      <c r="T136" s="676"/>
      <c r="U136" s="679">
        <f t="shared" si="26"/>
        <v>0</v>
      </c>
      <c r="V136" s="12"/>
      <c r="W136" s="676"/>
      <c r="X136" s="679">
        <f t="shared" si="27"/>
        <v>0</v>
      </c>
      <c r="Z136" s="676"/>
      <c r="AA136" s="679">
        <f t="shared" si="28"/>
        <v>0</v>
      </c>
    </row>
    <row r="137" spans="2:27" ht="17.25" customHeight="1">
      <c r="B137" s="133">
        <v>9781915595171</v>
      </c>
      <c r="C137" s="371" t="s">
        <v>326</v>
      </c>
      <c r="D137" s="140" t="s">
        <v>275</v>
      </c>
      <c r="E137" s="372" t="s">
        <v>98</v>
      </c>
      <c r="F137" s="373" t="s">
        <v>208</v>
      </c>
      <c r="G137" s="374" t="s">
        <v>327</v>
      </c>
      <c r="H137" s="468"/>
      <c r="I137" s="225">
        <v>6.95</v>
      </c>
      <c r="J137" s="218"/>
      <c r="K137" s="196">
        <f t="shared" si="29"/>
        <v>6.95</v>
      </c>
      <c r="L137" s="228">
        <f t="shared" si="30"/>
        <v>0</v>
      </c>
      <c r="M137" s="220">
        <v>0</v>
      </c>
      <c r="N137" s="253">
        <f t="shared" si="31"/>
        <v>0</v>
      </c>
      <c r="O137" s="299"/>
      <c r="Q137" s="676"/>
      <c r="R137" s="679">
        <f t="shared" si="25"/>
        <v>0</v>
      </c>
      <c r="S137" s="12"/>
      <c r="T137" s="676"/>
      <c r="U137" s="679">
        <f t="shared" si="26"/>
        <v>0</v>
      </c>
      <c r="V137" s="12"/>
      <c r="W137" s="676"/>
      <c r="X137" s="679">
        <f t="shared" si="27"/>
        <v>0</v>
      </c>
      <c r="Z137" s="676"/>
      <c r="AA137" s="679">
        <f t="shared" si="28"/>
        <v>0</v>
      </c>
    </row>
    <row r="138" spans="2:27" ht="17.25" customHeight="1">
      <c r="B138" s="395">
        <v>9781912725588</v>
      </c>
      <c r="C138" s="371" t="s">
        <v>328</v>
      </c>
      <c r="D138" s="140" t="s">
        <v>275</v>
      </c>
      <c r="E138" s="372" t="s">
        <v>128</v>
      </c>
      <c r="F138" s="373" t="s">
        <v>208</v>
      </c>
      <c r="G138" s="374" t="s">
        <v>329</v>
      </c>
      <c r="H138" s="468"/>
      <c r="I138" s="225">
        <v>12.95</v>
      </c>
      <c r="J138" s="218"/>
      <c r="K138" s="196">
        <f t="shared" si="29"/>
        <v>12.95</v>
      </c>
      <c r="L138" s="228">
        <f t="shared" si="30"/>
        <v>0</v>
      </c>
      <c r="M138" s="220">
        <v>0</v>
      </c>
      <c r="N138" s="253">
        <f t="shared" si="31"/>
        <v>0</v>
      </c>
      <c r="O138" s="299"/>
      <c r="Q138" s="676"/>
      <c r="R138" s="679">
        <f t="shared" si="25"/>
        <v>0</v>
      </c>
      <c r="S138" s="12"/>
      <c r="T138" s="676"/>
      <c r="U138" s="679">
        <f t="shared" si="26"/>
        <v>0</v>
      </c>
      <c r="V138" s="12"/>
      <c r="W138" s="676"/>
      <c r="X138" s="679">
        <f t="shared" si="27"/>
        <v>0</v>
      </c>
      <c r="Z138" s="676"/>
      <c r="AA138" s="679">
        <f t="shared" si="28"/>
        <v>0</v>
      </c>
    </row>
    <row r="139" spans="2:27" ht="17.25" customHeight="1">
      <c r="B139" s="133">
        <v>9781912725595</v>
      </c>
      <c r="C139" s="371" t="s">
        <v>330</v>
      </c>
      <c r="D139" s="140" t="s">
        <v>275</v>
      </c>
      <c r="E139" s="372" t="s">
        <v>98</v>
      </c>
      <c r="F139" s="373" t="s">
        <v>208</v>
      </c>
      <c r="G139" s="374" t="s">
        <v>331</v>
      </c>
      <c r="H139" s="468"/>
      <c r="I139" s="225">
        <v>6.95</v>
      </c>
      <c r="J139" s="218"/>
      <c r="K139" s="196">
        <f t="shared" si="29"/>
        <v>6.95</v>
      </c>
      <c r="L139" s="228">
        <f t="shared" si="30"/>
        <v>0</v>
      </c>
      <c r="M139" s="220">
        <v>0</v>
      </c>
      <c r="N139" s="253">
        <f t="shared" si="31"/>
        <v>0</v>
      </c>
      <c r="O139" s="299"/>
      <c r="Q139" s="676"/>
      <c r="R139" s="679">
        <f t="shared" si="25"/>
        <v>0</v>
      </c>
      <c r="S139" s="12"/>
      <c r="T139" s="676"/>
      <c r="U139" s="679">
        <f t="shared" si="26"/>
        <v>0</v>
      </c>
      <c r="V139" s="12"/>
      <c r="W139" s="676"/>
      <c r="X139" s="679">
        <f t="shared" si="27"/>
        <v>0</v>
      </c>
      <c r="Z139" s="676"/>
      <c r="AA139" s="679">
        <f t="shared" si="28"/>
        <v>0</v>
      </c>
    </row>
    <row r="140" spans="2:27" ht="17.25" customHeight="1">
      <c r="B140" s="133">
        <v>9781910468685</v>
      </c>
      <c r="C140" s="371" t="s">
        <v>332</v>
      </c>
      <c r="D140" s="140" t="s">
        <v>275</v>
      </c>
      <c r="E140" s="372" t="s">
        <v>128</v>
      </c>
      <c r="F140" s="373" t="s">
        <v>208</v>
      </c>
      <c r="G140" s="374" t="s">
        <v>333</v>
      </c>
      <c r="H140" s="468"/>
      <c r="I140" s="225">
        <v>12.95</v>
      </c>
      <c r="J140" s="218"/>
      <c r="K140" s="196">
        <f t="shared" si="29"/>
        <v>12.95</v>
      </c>
      <c r="L140" s="228">
        <f t="shared" si="30"/>
        <v>0</v>
      </c>
      <c r="M140" s="220">
        <v>0</v>
      </c>
      <c r="N140" s="253">
        <f t="shared" si="31"/>
        <v>0</v>
      </c>
      <c r="O140" s="299"/>
      <c r="Q140" s="676"/>
      <c r="R140" s="679">
        <f t="shared" si="25"/>
        <v>0</v>
      </c>
      <c r="S140" s="12"/>
      <c r="T140" s="676"/>
      <c r="U140" s="679">
        <f t="shared" si="26"/>
        <v>0</v>
      </c>
      <c r="V140" s="12"/>
      <c r="W140" s="676"/>
      <c r="X140" s="679">
        <f t="shared" si="27"/>
        <v>0</v>
      </c>
      <c r="Z140" s="676"/>
      <c r="AA140" s="679">
        <f t="shared" si="28"/>
        <v>0</v>
      </c>
    </row>
    <row r="141" spans="2:27" ht="17.25" customHeight="1">
      <c r="B141" s="133">
        <v>9781910468692</v>
      </c>
      <c r="C141" s="371" t="s">
        <v>334</v>
      </c>
      <c r="D141" s="140" t="s">
        <v>275</v>
      </c>
      <c r="E141" s="372" t="s">
        <v>98</v>
      </c>
      <c r="F141" s="373" t="s">
        <v>208</v>
      </c>
      <c r="G141" s="374" t="s">
        <v>335</v>
      </c>
      <c r="H141" s="468"/>
      <c r="I141" s="225">
        <v>6.95</v>
      </c>
      <c r="J141" s="218"/>
      <c r="K141" s="196">
        <f t="shared" si="29"/>
        <v>6.95</v>
      </c>
      <c r="L141" s="228">
        <f t="shared" si="30"/>
        <v>0</v>
      </c>
      <c r="M141" s="220">
        <v>0</v>
      </c>
      <c r="N141" s="253">
        <f t="shared" si="31"/>
        <v>0</v>
      </c>
      <c r="O141" s="299"/>
      <c r="Q141" s="676"/>
      <c r="R141" s="679">
        <f t="shared" si="25"/>
        <v>0</v>
      </c>
      <c r="S141" s="12"/>
      <c r="T141" s="676"/>
      <c r="U141" s="679">
        <f t="shared" si="26"/>
        <v>0</v>
      </c>
      <c r="V141" s="12"/>
      <c r="W141" s="676"/>
      <c r="X141" s="679">
        <f t="shared" si="27"/>
        <v>0</v>
      </c>
      <c r="Z141" s="676"/>
      <c r="AA141" s="679">
        <f t="shared" si="28"/>
        <v>0</v>
      </c>
    </row>
    <row r="142" spans="2:27" ht="17.25" customHeight="1">
      <c r="B142" s="417">
        <v>9781917280457</v>
      </c>
      <c r="C142" s="91" t="s">
        <v>336</v>
      </c>
      <c r="D142" s="140" t="s">
        <v>275</v>
      </c>
      <c r="E142" s="372" t="s">
        <v>98</v>
      </c>
      <c r="F142" s="391" t="s">
        <v>208</v>
      </c>
      <c r="G142" s="374" t="s">
        <v>337</v>
      </c>
      <c r="H142" s="468"/>
      <c r="I142" s="225">
        <v>7.95</v>
      </c>
      <c r="J142" s="218"/>
      <c r="K142" s="196">
        <f>I142-(I142*J142)</f>
        <v>7.95</v>
      </c>
      <c r="L142" s="228">
        <f>K142*H142</f>
        <v>0</v>
      </c>
      <c r="M142" s="220">
        <v>0</v>
      </c>
      <c r="N142" s="253">
        <f>L142+(L142*M142)</f>
        <v>0</v>
      </c>
      <c r="O142" s="299"/>
      <c r="Q142" s="676"/>
      <c r="R142" s="679">
        <f t="shared" si="25"/>
        <v>0</v>
      </c>
      <c r="S142" s="12"/>
      <c r="T142" s="676"/>
      <c r="U142" s="679">
        <f t="shared" si="26"/>
        <v>0</v>
      </c>
      <c r="V142" s="12"/>
      <c r="W142" s="676"/>
      <c r="X142" s="679">
        <f t="shared" si="27"/>
        <v>0</v>
      </c>
      <c r="Z142" s="676"/>
      <c r="AA142" s="679">
        <f t="shared" si="28"/>
        <v>0</v>
      </c>
    </row>
    <row r="143" spans="2:27" ht="17.25" customHeight="1">
      <c r="B143" s="417">
        <v>9781917280464</v>
      </c>
      <c r="C143" s="91" t="s">
        <v>338</v>
      </c>
      <c r="D143" s="140" t="s">
        <v>275</v>
      </c>
      <c r="E143" s="372" t="s">
        <v>98</v>
      </c>
      <c r="F143" s="391" t="s">
        <v>208</v>
      </c>
      <c r="G143" s="374" t="s">
        <v>339</v>
      </c>
      <c r="H143" s="468"/>
      <c r="I143" s="225">
        <v>7.5</v>
      </c>
      <c r="J143" s="218"/>
      <c r="K143" s="196">
        <f>I143-(I143*J143)</f>
        <v>7.5</v>
      </c>
      <c r="L143" s="228">
        <f>K143*H143</f>
        <v>0</v>
      </c>
      <c r="M143" s="220">
        <v>0</v>
      </c>
      <c r="N143" s="253">
        <f>L143+(L143*M143)</f>
        <v>0</v>
      </c>
      <c r="O143" s="299"/>
      <c r="Q143" s="676"/>
      <c r="R143" s="679">
        <f t="shared" si="25"/>
        <v>0</v>
      </c>
      <c r="S143" s="12"/>
      <c r="T143" s="676"/>
      <c r="U143" s="679">
        <f t="shared" si="26"/>
        <v>0</v>
      </c>
      <c r="V143" s="12"/>
      <c r="W143" s="676"/>
      <c r="X143" s="679">
        <f t="shared" si="27"/>
        <v>0</v>
      </c>
      <c r="Z143" s="676"/>
      <c r="AA143" s="679">
        <f t="shared" si="28"/>
        <v>0</v>
      </c>
    </row>
    <row r="144" spans="2:27" ht="17.25" customHeight="1">
      <c r="B144" s="133">
        <v>9781789270501</v>
      </c>
      <c r="C144" s="364" t="s">
        <v>340</v>
      </c>
      <c r="D144" s="140" t="s">
        <v>275</v>
      </c>
      <c r="E144" s="372" t="s">
        <v>98</v>
      </c>
      <c r="F144" s="140" t="s">
        <v>225</v>
      </c>
      <c r="G144" s="140" t="s">
        <v>341</v>
      </c>
      <c r="H144" s="468"/>
      <c r="I144" s="225">
        <v>13.5</v>
      </c>
      <c r="J144" s="218"/>
      <c r="K144" s="196">
        <f t="shared" si="29"/>
        <v>13.5</v>
      </c>
      <c r="L144" s="228">
        <f t="shared" si="30"/>
        <v>0</v>
      </c>
      <c r="M144" s="220">
        <v>0</v>
      </c>
      <c r="N144" s="253">
        <f t="shared" si="31"/>
        <v>0</v>
      </c>
      <c r="O144" s="299"/>
      <c r="Q144" s="676"/>
      <c r="R144" s="679">
        <f t="shared" si="25"/>
        <v>0</v>
      </c>
      <c r="S144" s="12"/>
      <c r="T144" s="676"/>
      <c r="U144" s="679">
        <f t="shared" si="26"/>
        <v>0</v>
      </c>
      <c r="V144" s="12"/>
      <c r="W144" s="676"/>
      <c r="X144" s="679">
        <f t="shared" si="27"/>
        <v>0</v>
      </c>
      <c r="Z144" s="676"/>
      <c r="AA144" s="679">
        <f t="shared" si="28"/>
        <v>0</v>
      </c>
    </row>
    <row r="145" spans="2:27" ht="17.25" customHeight="1">
      <c r="B145" s="126">
        <v>9781789270952</v>
      </c>
      <c r="C145" s="364" t="s">
        <v>342</v>
      </c>
      <c r="D145" s="140" t="s">
        <v>275</v>
      </c>
      <c r="E145" s="365" t="s">
        <v>128</v>
      </c>
      <c r="F145" s="140" t="s">
        <v>225</v>
      </c>
      <c r="G145" s="140" t="s">
        <v>343</v>
      </c>
      <c r="H145" s="468"/>
      <c r="I145" s="227">
        <v>32.9</v>
      </c>
      <c r="J145" s="218"/>
      <c r="K145" s="196">
        <f t="shared" si="29"/>
        <v>32.9</v>
      </c>
      <c r="L145" s="228">
        <f t="shared" si="30"/>
        <v>0</v>
      </c>
      <c r="M145" s="220">
        <v>0</v>
      </c>
      <c r="N145" s="253">
        <f t="shared" si="31"/>
        <v>0</v>
      </c>
      <c r="O145" s="299"/>
      <c r="Q145" s="676"/>
      <c r="R145" s="679">
        <f t="shared" si="25"/>
        <v>0</v>
      </c>
      <c r="S145" s="12"/>
      <c r="T145" s="676"/>
      <c r="U145" s="679">
        <f t="shared" si="26"/>
        <v>0</v>
      </c>
      <c r="V145" s="12"/>
      <c r="W145" s="676"/>
      <c r="X145" s="679">
        <f t="shared" si="27"/>
        <v>0</v>
      </c>
      <c r="Z145" s="676"/>
      <c r="AA145" s="679">
        <f t="shared" si="28"/>
        <v>0</v>
      </c>
    </row>
    <row r="146" spans="2:27" ht="17.25" customHeight="1">
      <c r="B146" s="126">
        <v>9781789270921</v>
      </c>
      <c r="C146" s="430" t="s">
        <v>344</v>
      </c>
      <c r="D146" s="140" t="s">
        <v>275</v>
      </c>
      <c r="E146" s="365" t="s">
        <v>98</v>
      </c>
      <c r="F146" s="140" t="s">
        <v>225</v>
      </c>
      <c r="G146" s="140" t="s">
        <v>345</v>
      </c>
      <c r="H146" s="468"/>
      <c r="I146" s="227">
        <v>13.5</v>
      </c>
      <c r="J146" s="218"/>
      <c r="K146" s="196">
        <f t="shared" si="29"/>
        <v>13.5</v>
      </c>
      <c r="L146" s="228">
        <f t="shared" si="30"/>
        <v>0</v>
      </c>
      <c r="M146" s="220">
        <v>0</v>
      </c>
      <c r="N146" s="253">
        <f t="shared" si="31"/>
        <v>0</v>
      </c>
      <c r="O146" s="299"/>
      <c r="Q146" s="676"/>
      <c r="R146" s="679">
        <f t="shared" si="25"/>
        <v>0</v>
      </c>
      <c r="S146" s="12"/>
      <c r="T146" s="676"/>
      <c r="U146" s="679">
        <f t="shared" si="26"/>
        <v>0</v>
      </c>
      <c r="V146" s="12"/>
      <c r="W146" s="676"/>
      <c r="X146" s="679">
        <f t="shared" si="27"/>
        <v>0</v>
      </c>
      <c r="Z146" s="676"/>
      <c r="AA146" s="679">
        <f t="shared" si="28"/>
        <v>0</v>
      </c>
    </row>
    <row r="147" spans="2:27" ht="17.25" customHeight="1">
      <c r="B147" s="126">
        <v>9780861214570</v>
      </c>
      <c r="C147" s="364" t="s">
        <v>346</v>
      </c>
      <c r="D147" s="140" t="s">
        <v>275</v>
      </c>
      <c r="E147" s="365" t="s">
        <v>98</v>
      </c>
      <c r="F147" s="140" t="s">
        <v>225</v>
      </c>
      <c r="G147" s="140" t="s">
        <v>347</v>
      </c>
      <c r="H147" s="468"/>
      <c r="I147" s="227">
        <v>11.9</v>
      </c>
      <c r="J147" s="218"/>
      <c r="K147" s="196">
        <f t="shared" si="29"/>
        <v>11.9</v>
      </c>
      <c r="L147" s="228">
        <f t="shared" si="30"/>
        <v>0</v>
      </c>
      <c r="M147" s="220">
        <v>0</v>
      </c>
      <c r="N147" s="253">
        <f t="shared" si="31"/>
        <v>0</v>
      </c>
      <c r="O147" s="299"/>
      <c r="Q147" s="676"/>
      <c r="R147" s="679">
        <f t="shared" si="25"/>
        <v>0</v>
      </c>
      <c r="S147" s="12"/>
      <c r="T147" s="676"/>
      <c r="U147" s="679">
        <f t="shared" si="26"/>
        <v>0</v>
      </c>
      <c r="V147" s="12"/>
      <c r="W147" s="676"/>
      <c r="X147" s="679">
        <f t="shared" si="27"/>
        <v>0</v>
      </c>
      <c r="Z147" s="676"/>
      <c r="AA147" s="679">
        <f t="shared" si="28"/>
        <v>0</v>
      </c>
    </row>
    <row r="148" spans="2:27" ht="17.25" customHeight="1">
      <c r="B148" s="126">
        <v>9781847411938</v>
      </c>
      <c r="C148" s="364" t="s">
        <v>348</v>
      </c>
      <c r="D148" s="140" t="s">
        <v>275</v>
      </c>
      <c r="E148" s="365" t="s">
        <v>98</v>
      </c>
      <c r="F148" s="140" t="s">
        <v>225</v>
      </c>
      <c r="G148" s="140" t="s">
        <v>349</v>
      </c>
      <c r="H148" s="468"/>
      <c r="I148" s="227">
        <v>14.9</v>
      </c>
      <c r="J148" s="218"/>
      <c r="K148" s="196">
        <f t="shared" si="29"/>
        <v>14.9</v>
      </c>
      <c r="L148" s="228">
        <f t="shared" si="30"/>
        <v>0</v>
      </c>
      <c r="M148" s="220">
        <v>0</v>
      </c>
      <c r="N148" s="253">
        <f t="shared" si="31"/>
        <v>0</v>
      </c>
      <c r="O148" s="299"/>
      <c r="Q148" s="676"/>
      <c r="R148" s="679">
        <f t="shared" si="25"/>
        <v>0</v>
      </c>
      <c r="S148" s="12"/>
      <c r="T148" s="676"/>
      <c r="U148" s="679">
        <f t="shared" si="26"/>
        <v>0</v>
      </c>
      <c r="V148" s="12"/>
      <c r="W148" s="676"/>
      <c r="X148" s="679">
        <f t="shared" si="27"/>
        <v>0</v>
      </c>
      <c r="Z148" s="676"/>
      <c r="AA148" s="679">
        <f t="shared" si="28"/>
        <v>0</v>
      </c>
    </row>
    <row r="149" spans="2:27" ht="17.25" customHeight="1">
      <c r="B149" s="126">
        <v>9781847412331</v>
      </c>
      <c r="C149" s="364" t="s">
        <v>350</v>
      </c>
      <c r="D149" s="140" t="s">
        <v>275</v>
      </c>
      <c r="E149" s="365" t="s">
        <v>98</v>
      </c>
      <c r="F149" s="140" t="s">
        <v>225</v>
      </c>
      <c r="G149" s="140" t="s">
        <v>351</v>
      </c>
      <c r="H149" s="468"/>
      <c r="I149" s="227">
        <v>14.9</v>
      </c>
      <c r="J149" s="218"/>
      <c r="K149" s="196">
        <f t="shared" si="29"/>
        <v>14.9</v>
      </c>
      <c r="L149" s="228">
        <f t="shared" si="30"/>
        <v>0</v>
      </c>
      <c r="M149" s="220">
        <v>0</v>
      </c>
      <c r="N149" s="253">
        <f t="shared" si="31"/>
        <v>0</v>
      </c>
      <c r="O149" s="299"/>
      <c r="Q149" s="676"/>
      <c r="R149" s="679">
        <f t="shared" si="25"/>
        <v>0</v>
      </c>
      <c r="S149" s="12"/>
      <c r="T149" s="676"/>
      <c r="U149" s="679">
        <f t="shared" si="26"/>
        <v>0</v>
      </c>
      <c r="V149" s="12"/>
      <c r="W149" s="676"/>
      <c r="X149" s="679">
        <f t="shared" si="27"/>
        <v>0</v>
      </c>
      <c r="Z149" s="676"/>
      <c r="AA149" s="679">
        <f t="shared" si="28"/>
        <v>0</v>
      </c>
    </row>
    <row r="150" spans="2:27" ht="17.25" customHeight="1">
      <c r="B150" s="126">
        <v>9781789270754</v>
      </c>
      <c r="C150" s="364" t="s">
        <v>352</v>
      </c>
      <c r="D150" s="140" t="s">
        <v>275</v>
      </c>
      <c r="E150" s="365" t="s">
        <v>128</v>
      </c>
      <c r="F150" s="140" t="s">
        <v>225</v>
      </c>
      <c r="G150" s="140" t="s">
        <v>353</v>
      </c>
      <c r="H150" s="468"/>
      <c r="I150" s="227">
        <v>28.9</v>
      </c>
      <c r="J150" s="218"/>
      <c r="K150" s="196">
        <f t="shared" si="29"/>
        <v>28.9</v>
      </c>
      <c r="L150" s="228">
        <f t="shared" si="30"/>
        <v>0</v>
      </c>
      <c r="M150" s="220">
        <v>0</v>
      </c>
      <c r="N150" s="253">
        <f t="shared" si="31"/>
        <v>0</v>
      </c>
      <c r="O150" s="299"/>
      <c r="Q150" s="676"/>
      <c r="R150" s="679">
        <f t="shared" si="25"/>
        <v>0</v>
      </c>
      <c r="S150" s="12"/>
      <c r="T150" s="676"/>
      <c r="U150" s="679">
        <f t="shared" si="26"/>
        <v>0</v>
      </c>
      <c r="V150" s="12"/>
      <c r="W150" s="676"/>
      <c r="X150" s="679">
        <f t="shared" si="27"/>
        <v>0</v>
      </c>
      <c r="Z150" s="676"/>
      <c r="AA150" s="679">
        <f t="shared" si="28"/>
        <v>0</v>
      </c>
    </row>
    <row r="151" spans="2:27" ht="17.25" customHeight="1">
      <c r="B151" s="126">
        <v>9780008179472</v>
      </c>
      <c r="C151" s="364" t="s">
        <v>354</v>
      </c>
      <c r="D151" s="140" t="s">
        <v>275</v>
      </c>
      <c r="E151" s="365" t="s">
        <v>98</v>
      </c>
      <c r="F151" s="140" t="s">
        <v>225</v>
      </c>
      <c r="G151" s="126"/>
      <c r="H151" s="468"/>
      <c r="I151" s="227">
        <v>9.65</v>
      </c>
      <c r="J151" s="218"/>
      <c r="K151" s="196">
        <f t="shared" ref="K151:K154" si="35">I151-(I151*J151)</f>
        <v>9.65</v>
      </c>
      <c r="L151" s="228">
        <f t="shared" ref="L151:L154" si="36">K151*H151</f>
        <v>0</v>
      </c>
      <c r="M151" s="220">
        <v>0</v>
      </c>
      <c r="N151" s="253">
        <f t="shared" ref="N151:N154" si="37">L151+(L151*M151)</f>
        <v>0</v>
      </c>
      <c r="O151" s="299"/>
      <c r="Q151" s="676"/>
      <c r="R151" s="679">
        <f t="shared" si="25"/>
        <v>0</v>
      </c>
      <c r="S151" s="12"/>
      <c r="T151" s="676"/>
      <c r="U151" s="679">
        <f t="shared" si="26"/>
        <v>0</v>
      </c>
      <c r="V151" s="12"/>
      <c r="W151" s="676"/>
      <c r="X151" s="679">
        <f t="shared" si="27"/>
        <v>0</v>
      </c>
      <c r="Z151" s="676"/>
      <c r="AA151" s="679">
        <f t="shared" si="28"/>
        <v>0</v>
      </c>
    </row>
    <row r="152" spans="2:27" ht="17.25" customHeight="1">
      <c r="B152" s="126">
        <v>9780008127961</v>
      </c>
      <c r="C152" s="364" t="s">
        <v>355</v>
      </c>
      <c r="D152" s="140" t="s">
        <v>275</v>
      </c>
      <c r="E152" s="365" t="s">
        <v>98</v>
      </c>
      <c r="F152" s="140" t="s">
        <v>225</v>
      </c>
      <c r="G152" s="126"/>
      <c r="H152" s="468"/>
      <c r="I152" s="227">
        <v>9.9499999999999993</v>
      </c>
      <c r="J152" s="218"/>
      <c r="K152" s="196">
        <f t="shared" si="35"/>
        <v>9.9499999999999993</v>
      </c>
      <c r="L152" s="228">
        <f t="shared" si="36"/>
        <v>0</v>
      </c>
      <c r="M152" s="220">
        <v>0</v>
      </c>
      <c r="N152" s="253">
        <f t="shared" si="37"/>
        <v>0</v>
      </c>
      <c r="O152" s="299"/>
      <c r="Q152" s="676"/>
      <c r="R152" s="679">
        <f t="shared" si="25"/>
        <v>0</v>
      </c>
      <c r="S152" s="12"/>
      <c r="T152" s="676"/>
      <c r="U152" s="679">
        <f t="shared" si="26"/>
        <v>0</v>
      </c>
      <c r="V152" s="12"/>
      <c r="W152" s="676"/>
      <c r="X152" s="679">
        <f t="shared" si="27"/>
        <v>0</v>
      </c>
      <c r="Z152" s="676"/>
      <c r="AA152" s="679">
        <f t="shared" si="28"/>
        <v>0</v>
      </c>
    </row>
    <row r="153" spans="2:27" ht="17.25" customHeight="1">
      <c r="B153" s="126">
        <v>9781789278132</v>
      </c>
      <c r="C153" s="364" t="s">
        <v>356</v>
      </c>
      <c r="D153" s="140" t="s">
        <v>275</v>
      </c>
      <c r="E153" s="365" t="s">
        <v>128</v>
      </c>
      <c r="F153" s="140" t="s">
        <v>225</v>
      </c>
      <c r="G153" s="140" t="s">
        <v>357</v>
      </c>
      <c r="H153" s="468"/>
      <c r="I153" s="227">
        <v>25</v>
      </c>
      <c r="J153" s="218"/>
      <c r="K153" s="196">
        <f t="shared" si="35"/>
        <v>25</v>
      </c>
      <c r="L153" s="228">
        <f t="shared" si="36"/>
        <v>0</v>
      </c>
      <c r="M153" s="220">
        <v>0</v>
      </c>
      <c r="N153" s="253">
        <f t="shared" si="37"/>
        <v>0</v>
      </c>
      <c r="O153" s="299"/>
      <c r="Q153" s="676"/>
      <c r="R153" s="679">
        <f t="shared" si="25"/>
        <v>0</v>
      </c>
      <c r="S153" s="12"/>
      <c r="T153" s="676"/>
      <c r="U153" s="679">
        <f t="shared" si="26"/>
        <v>0</v>
      </c>
      <c r="V153" s="12"/>
      <c r="W153" s="676"/>
      <c r="X153" s="679">
        <f t="shared" si="27"/>
        <v>0</v>
      </c>
      <c r="Z153" s="676"/>
      <c r="AA153" s="679">
        <f t="shared" si="28"/>
        <v>0</v>
      </c>
    </row>
    <row r="154" spans="2:27" ht="17.25" customHeight="1">
      <c r="B154" s="126">
        <v>9781789277876</v>
      </c>
      <c r="C154" s="364" t="s">
        <v>358</v>
      </c>
      <c r="D154" s="140" t="s">
        <v>275</v>
      </c>
      <c r="E154" s="365" t="s">
        <v>128</v>
      </c>
      <c r="F154" s="140" t="s">
        <v>225</v>
      </c>
      <c r="G154" s="140" t="s">
        <v>359</v>
      </c>
      <c r="H154" s="468"/>
      <c r="I154" s="227">
        <v>27.5</v>
      </c>
      <c r="J154" s="218"/>
      <c r="K154" s="196">
        <f t="shared" si="35"/>
        <v>27.5</v>
      </c>
      <c r="L154" s="228">
        <f t="shared" si="36"/>
        <v>0</v>
      </c>
      <c r="M154" s="220">
        <v>0</v>
      </c>
      <c r="N154" s="253">
        <f t="shared" si="37"/>
        <v>0</v>
      </c>
      <c r="O154" s="299"/>
      <c r="Q154" s="676"/>
      <c r="R154" s="679">
        <f t="shared" si="25"/>
        <v>0</v>
      </c>
      <c r="S154" s="12"/>
      <c r="T154" s="676"/>
      <c r="U154" s="679">
        <f t="shared" si="26"/>
        <v>0</v>
      </c>
      <c r="V154" s="12"/>
      <c r="W154" s="676"/>
      <c r="X154" s="679">
        <f t="shared" si="27"/>
        <v>0</v>
      </c>
      <c r="Z154" s="676"/>
      <c r="AA154" s="679">
        <f t="shared" si="28"/>
        <v>0</v>
      </c>
    </row>
    <row r="155" spans="2:27" ht="17.25" customHeight="1">
      <c r="B155" s="126">
        <v>9781906565343</v>
      </c>
      <c r="C155" s="364" t="s">
        <v>360</v>
      </c>
      <c r="D155" s="140" t="s">
        <v>275</v>
      </c>
      <c r="E155" s="365" t="s">
        <v>98</v>
      </c>
      <c r="F155" s="140" t="s">
        <v>361</v>
      </c>
      <c r="G155" s="140"/>
      <c r="H155" s="468"/>
      <c r="I155" s="227">
        <v>13.9</v>
      </c>
      <c r="J155" s="218"/>
      <c r="K155" s="196">
        <f t="shared" ref="K155:K166" si="38">I155-(I155*J155)</f>
        <v>13.9</v>
      </c>
      <c r="L155" s="228">
        <f t="shared" ref="L155:L166" si="39">K155*H155</f>
        <v>0</v>
      </c>
      <c r="M155" s="220">
        <v>0</v>
      </c>
      <c r="N155" s="253">
        <f t="shared" ref="N155:N166" si="40">L155+(L155*M155)</f>
        <v>0</v>
      </c>
      <c r="O155" s="299"/>
      <c r="Q155" s="676"/>
      <c r="R155" s="679">
        <f t="shared" si="25"/>
        <v>0</v>
      </c>
      <c r="S155" s="12"/>
      <c r="T155" s="676"/>
      <c r="U155" s="679">
        <f t="shared" si="26"/>
        <v>0</v>
      </c>
      <c r="V155" s="12"/>
      <c r="W155" s="676"/>
      <c r="X155" s="679">
        <f t="shared" si="27"/>
        <v>0</v>
      </c>
      <c r="Z155" s="676"/>
      <c r="AA155" s="679">
        <f t="shared" si="28"/>
        <v>0</v>
      </c>
    </row>
    <row r="156" spans="2:27" ht="17.25" customHeight="1">
      <c r="B156" s="126">
        <v>9781906565091</v>
      </c>
      <c r="C156" s="364" t="s">
        <v>362</v>
      </c>
      <c r="D156" s="140" t="s">
        <v>275</v>
      </c>
      <c r="E156" s="365" t="s">
        <v>98</v>
      </c>
      <c r="F156" s="140" t="s">
        <v>361</v>
      </c>
      <c r="G156" s="140"/>
      <c r="H156" s="468"/>
      <c r="I156" s="227">
        <v>13.9</v>
      </c>
      <c r="J156" s="218"/>
      <c r="K156" s="196">
        <f t="shared" si="38"/>
        <v>13.9</v>
      </c>
      <c r="L156" s="228">
        <f t="shared" si="39"/>
        <v>0</v>
      </c>
      <c r="M156" s="220">
        <v>0</v>
      </c>
      <c r="N156" s="253">
        <f t="shared" si="40"/>
        <v>0</v>
      </c>
      <c r="O156" s="299"/>
      <c r="Q156" s="676"/>
      <c r="R156" s="679">
        <f t="shared" si="25"/>
        <v>0</v>
      </c>
      <c r="S156" s="12"/>
      <c r="T156" s="676"/>
      <c r="U156" s="679">
        <f t="shared" si="26"/>
        <v>0</v>
      </c>
      <c r="V156" s="12"/>
      <c r="W156" s="676"/>
      <c r="X156" s="679">
        <f t="shared" si="27"/>
        <v>0</v>
      </c>
      <c r="Z156" s="676"/>
      <c r="AA156" s="679">
        <f t="shared" si="28"/>
        <v>0</v>
      </c>
    </row>
    <row r="157" spans="2:27" ht="17.25" customHeight="1">
      <c r="B157" s="126">
        <v>9781906565619</v>
      </c>
      <c r="C157" s="364" t="s">
        <v>363</v>
      </c>
      <c r="D157" s="140" t="s">
        <v>275</v>
      </c>
      <c r="E157" s="365" t="s">
        <v>98</v>
      </c>
      <c r="F157" s="140" t="s">
        <v>361</v>
      </c>
      <c r="G157" s="140"/>
      <c r="H157" s="468"/>
      <c r="I157" s="227">
        <v>23.49</v>
      </c>
      <c r="J157" s="218"/>
      <c r="K157" s="196">
        <f t="shared" si="38"/>
        <v>23.49</v>
      </c>
      <c r="L157" s="228">
        <f t="shared" si="39"/>
        <v>0</v>
      </c>
      <c r="M157" s="220">
        <v>0</v>
      </c>
      <c r="N157" s="253">
        <f t="shared" si="40"/>
        <v>0</v>
      </c>
      <c r="O157" s="299"/>
      <c r="Q157" s="676"/>
      <c r="R157" s="679">
        <f t="shared" si="25"/>
        <v>0</v>
      </c>
      <c r="S157" s="12"/>
      <c r="T157" s="676"/>
      <c r="U157" s="679">
        <f t="shared" si="26"/>
        <v>0</v>
      </c>
      <c r="V157" s="12"/>
      <c r="W157" s="676"/>
      <c r="X157" s="679">
        <f t="shared" si="27"/>
        <v>0</v>
      </c>
      <c r="Z157" s="676"/>
      <c r="AA157" s="679">
        <f t="shared" si="28"/>
        <v>0</v>
      </c>
    </row>
    <row r="158" spans="2:27" ht="17.25" customHeight="1">
      <c r="B158" s="126">
        <v>9781906565626</v>
      </c>
      <c r="C158" s="364" t="s">
        <v>364</v>
      </c>
      <c r="D158" s="140" t="s">
        <v>275</v>
      </c>
      <c r="E158" s="365" t="s">
        <v>98</v>
      </c>
      <c r="F158" s="140" t="s">
        <v>361</v>
      </c>
      <c r="G158" s="140"/>
      <c r="H158" s="468"/>
      <c r="I158" s="227">
        <v>14.49</v>
      </c>
      <c r="J158" s="218"/>
      <c r="K158" s="196">
        <f t="shared" si="38"/>
        <v>14.49</v>
      </c>
      <c r="L158" s="228">
        <f t="shared" si="39"/>
        <v>0</v>
      </c>
      <c r="M158" s="220">
        <v>0</v>
      </c>
      <c r="N158" s="253">
        <f t="shared" si="40"/>
        <v>0</v>
      </c>
      <c r="O158" s="299"/>
      <c r="Q158" s="676"/>
      <c r="R158" s="679">
        <f t="shared" si="25"/>
        <v>0</v>
      </c>
      <c r="S158" s="12"/>
      <c r="T158" s="676"/>
      <c r="U158" s="679">
        <f t="shared" si="26"/>
        <v>0</v>
      </c>
      <c r="V158" s="12"/>
      <c r="W158" s="676"/>
      <c r="X158" s="679">
        <f t="shared" si="27"/>
        <v>0</v>
      </c>
      <c r="Z158" s="676"/>
      <c r="AA158" s="679">
        <f t="shared" si="28"/>
        <v>0</v>
      </c>
    </row>
    <row r="159" spans="2:27" ht="17.25" customHeight="1">
      <c r="B159" s="126">
        <v>9781906565657</v>
      </c>
      <c r="C159" s="364" t="s">
        <v>365</v>
      </c>
      <c r="D159" s="140" t="s">
        <v>275</v>
      </c>
      <c r="E159" s="365" t="s">
        <v>98</v>
      </c>
      <c r="F159" s="140" t="s">
        <v>361</v>
      </c>
      <c r="G159" s="140"/>
      <c r="H159" s="468"/>
      <c r="I159" s="227">
        <v>22.99</v>
      </c>
      <c r="J159" s="218"/>
      <c r="K159" s="196">
        <f t="shared" si="38"/>
        <v>22.99</v>
      </c>
      <c r="L159" s="228">
        <f t="shared" si="39"/>
        <v>0</v>
      </c>
      <c r="M159" s="220">
        <v>0</v>
      </c>
      <c r="N159" s="253">
        <f t="shared" si="40"/>
        <v>0</v>
      </c>
      <c r="O159" s="299"/>
      <c r="Q159" s="676"/>
      <c r="R159" s="679">
        <f t="shared" si="25"/>
        <v>0</v>
      </c>
      <c r="S159" s="12"/>
      <c r="T159" s="676"/>
      <c r="U159" s="679">
        <f t="shared" si="26"/>
        <v>0</v>
      </c>
      <c r="V159" s="12"/>
      <c r="W159" s="676"/>
      <c r="X159" s="679">
        <f t="shared" si="27"/>
        <v>0</v>
      </c>
      <c r="Z159" s="676"/>
      <c r="AA159" s="679">
        <f t="shared" si="28"/>
        <v>0</v>
      </c>
    </row>
    <row r="160" spans="2:27" ht="17.25" customHeight="1">
      <c r="B160" s="126">
        <v>9781906565664</v>
      </c>
      <c r="C160" s="364" t="s">
        <v>366</v>
      </c>
      <c r="D160" s="140" t="s">
        <v>275</v>
      </c>
      <c r="E160" s="365" t="s">
        <v>98</v>
      </c>
      <c r="F160" s="140" t="s">
        <v>361</v>
      </c>
      <c r="G160" s="140"/>
      <c r="H160" s="468"/>
      <c r="I160" s="227">
        <v>14.49</v>
      </c>
      <c r="J160" s="218"/>
      <c r="K160" s="196">
        <f t="shared" si="38"/>
        <v>14.49</v>
      </c>
      <c r="L160" s="228">
        <f t="shared" si="39"/>
        <v>0</v>
      </c>
      <c r="M160" s="220">
        <v>0</v>
      </c>
      <c r="N160" s="253">
        <f t="shared" si="40"/>
        <v>0</v>
      </c>
      <c r="O160" s="299"/>
      <c r="Q160" s="676"/>
      <c r="R160" s="679">
        <f t="shared" si="25"/>
        <v>0</v>
      </c>
      <c r="S160" s="12"/>
      <c r="T160" s="676"/>
      <c r="U160" s="679">
        <f t="shared" si="26"/>
        <v>0</v>
      </c>
      <c r="V160" s="12"/>
      <c r="W160" s="676"/>
      <c r="X160" s="679">
        <f t="shared" si="27"/>
        <v>0</v>
      </c>
      <c r="Z160" s="676"/>
      <c r="AA160" s="679">
        <f t="shared" si="28"/>
        <v>0</v>
      </c>
    </row>
    <row r="161" spans="2:27" ht="17.25" customHeight="1">
      <c r="B161" s="126">
        <v>9781906565237</v>
      </c>
      <c r="C161" s="364" t="s">
        <v>367</v>
      </c>
      <c r="D161" s="140" t="s">
        <v>275</v>
      </c>
      <c r="E161" s="365" t="s">
        <v>98</v>
      </c>
      <c r="F161" s="140" t="s">
        <v>361</v>
      </c>
      <c r="G161" s="140"/>
      <c r="H161" s="468"/>
      <c r="I161" s="227">
        <v>15.7</v>
      </c>
      <c r="J161" s="218"/>
      <c r="K161" s="196">
        <f t="shared" si="38"/>
        <v>15.7</v>
      </c>
      <c r="L161" s="228">
        <f t="shared" si="39"/>
        <v>0</v>
      </c>
      <c r="M161" s="220">
        <v>0</v>
      </c>
      <c r="N161" s="253">
        <f t="shared" si="40"/>
        <v>0</v>
      </c>
      <c r="O161" s="299"/>
      <c r="Q161" s="676"/>
      <c r="R161" s="679">
        <f t="shared" si="25"/>
        <v>0</v>
      </c>
      <c r="S161" s="12"/>
      <c r="T161" s="676"/>
      <c r="U161" s="679">
        <f t="shared" si="26"/>
        <v>0</v>
      </c>
      <c r="V161" s="12"/>
      <c r="W161" s="676"/>
      <c r="X161" s="679">
        <f t="shared" si="27"/>
        <v>0</v>
      </c>
      <c r="Z161" s="676"/>
      <c r="AA161" s="679">
        <f t="shared" si="28"/>
        <v>0</v>
      </c>
    </row>
    <row r="162" spans="2:27" ht="17.25" customHeight="1">
      <c r="B162" s="126">
        <v>9781906565633</v>
      </c>
      <c r="C162" s="364" t="s">
        <v>368</v>
      </c>
      <c r="D162" s="140" t="s">
        <v>275</v>
      </c>
      <c r="E162" s="365" t="s">
        <v>98</v>
      </c>
      <c r="F162" s="140" t="s">
        <v>361</v>
      </c>
      <c r="G162" s="140"/>
      <c r="H162" s="468"/>
      <c r="I162" s="227">
        <v>14.95</v>
      </c>
      <c r="J162" s="218"/>
      <c r="K162" s="196">
        <f t="shared" si="38"/>
        <v>14.95</v>
      </c>
      <c r="L162" s="228">
        <f t="shared" si="39"/>
        <v>0</v>
      </c>
      <c r="M162" s="220">
        <v>0</v>
      </c>
      <c r="N162" s="253">
        <f t="shared" si="40"/>
        <v>0</v>
      </c>
      <c r="O162" s="299"/>
      <c r="Q162" s="676"/>
      <c r="R162" s="679">
        <f t="shared" si="25"/>
        <v>0</v>
      </c>
      <c r="S162" s="12"/>
      <c r="T162" s="676"/>
      <c r="U162" s="679">
        <f t="shared" si="26"/>
        <v>0</v>
      </c>
      <c r="V162" s="12"/>
      <c r="W162" s="676"/>
      <c r="X162" s="679">
        <f t="shared" si="27"/>
        <v>0</v>
      </c>
      <c r="Z162" s="676"/>
      <c r="AA162" s="679">
        <f t="shared" si="28"/>
        <v>0</v>
      </c>
    </row>
    <row r="163" spans="2:27" ht="17.25" customHeight="1">
      <c r="B163" s="126">
        <v>9781906565541</v>
      </c>
      <c r="C163" s="364" t="s">
        <v>369</v>
      </c>
      <c r="D163" s="140" t="s">
        <v>275</v>
      </c>
      <c r="E163" s="365" t="s">
        <v>98</v>
      </c>
      <c r="F163" s="140" t="s">
        <v>361</v>
      </c>
      <c r="G163" s="140"/>
      <c r="H163" s="468"/>
      <c r="I163" s="227">
        <v>14.95</v>
      </c>
      <c r="J163" s="218"/>
      <c r="K163" s="196">
        <f t="shared" si="38"/>
        <v>14.95</v>
      </c>
      <c r="L163" s="228">
        <f t="shared" si="39"/>
        <v>0</v>
      </c>
      <c r="M163" s="220">
        <v>0</v>
      </c>
      <c r="N163" s="253">
        <f t="shared" si="40"/>
        <v>0</v>
      </c>
      <c r="O163" s="299"/>
      <c r="Q163" s="676"/>
      <c r="R163" s="679">
        <f t="shared" si="25"/>
        <v>0</v>
      </c>
      <c r="S163" s="12"/>
      <c r="T163" s="676"/>
      <c r="U163" s="679">
        <f t="shared" si="26"/>
        <v>0</v>
      </c>
      <c r="V163" s="12"/>
      <c r="W163" s="676"/>
      <c r="X163" s="679">
        <f t="shared" si="27"/>
        <v>0</v>
      </c>
      <c r="Z163" s="676"/>
      <c r="AA163" s="679">
        <f t="shared" si="28"/>
        <v>0</v>
      </c>
    </row>
    <row r="164" spans="2:27" ht="17.25" customHeight="1">
      <c r="B164" s="126">
        <v>9781906565589</v>
      </c>
      <c r="C164" s="364" t="s">
        <v>370</v>
      </c>
      <c r="D164" s="140" t="s">
        <v>275</v>
      </c>
      <c r="E164" s="365" t="s">
        <v>98</v>
      </c>
      <c r="F164" s="140" t="s">
        <v>361</v>
      </c>
      <c r="G164" s="140"/>
      <c r="H164" s="468"/>
      <c r="I164" s="227">
        <v>14.95</v>
      </c>
      <c r="J164" s="218"/>
      <c r="K164" s="196">
        <f t="shared" si="38"/>
        <v>14.95</v>
      </c>
      <c r="L164" s="228">
        <f t="shared" si="39"/>
        <v>0</v>
      </c>
      <c r="M164" s="220">
        <v>0</v>
      </c>
      <c r="N164" s="253">
        <f t="shared" si="40"/>
        <v>0</v>
      </c>
      <c r="O164" s="299"/>
      <c r="Q164" s="676"/>
      <c r="R164" s="679">
        <f t="shared" si="25"/>
        <v>0</v>
      </c>
      <c r="S164" s="12"/>
      <c r="T164" s="676"/>
      <c r="U164" s="679">
        <f t="shared" si="26"/>
        <v>0</v>
      </c>
      <c r="V164" s="12"/>
      <c r="W164" s="676"/>
      <c r="X164" s="679">
        <f t="shared" si="27"/>
        <v>0</v>
      </c>
      <c r="Z164" s="676"/>
      <c r="AA164" s="679">
        <f t="shared" si="28"/>
        <v>0</v>
      </c>
    </row>
    <row r="165" spans="2:27" ht="17.25" customHeight="1">
      <c r="B165" s="126">
        <v>9781906565374</v>
      </c>
      <c r="C165" s="364" t="s">
        <v>371</v>
      </c>
      <c r="D165" s="140" t="s">
        <v>275</v>
      </c>
      <c r="E165" s="365" t="s">
        <v>98</v>
      </c>
      <c r="F165" s="140" t="s">
        <v>361</v>
      </c>
      <c r="G165" s="140"/>
      <c r="H165" s="468"/>
      <c r="I165" s="227">
        <v>14.95</v>
      </c>
      <c r="J165" s="218"/>
      <c r="K165" s="196">
        <f t="shared" si="38"/>
        <v>14.95</v>
      </c>
      <c r="L165" s="228">
        <f t="shared" si="39"/>
        <v>0</v>
      </c>
      <c r="M165" s="220">
        <v>0</v>
      </c>
      <c r="N165" s="253">
        <f t="shared" si="40"/>
        <v>0</v>
      </c>
      <c r="O165" s="299"/>
      <c r="Q165" s="676"/>
      <c r="R165" s="679">
        <f t="shared" si="25"/>
        <v>0</v>
      </c>
      <c r="S165" s="12"/>
      <c r="T165" s="676"/>
      <c r="U165" s="679">
        <f t="shared" si="26"/>
        <v>0</v>
      </c>
      <c r="V165" s="12"/>
      <c r="W165" s="676"/>
      <c r="X165" s="679">
        <f t="shared" si="27"/>
        <v>0</v>
      </c>
      <c r="Z165" s="676"/>
      <c r="AA165" s="679">
        <f t="shared" si="28"/>
        <v>0</v>
      </c>
    </row>
    <row r="166" spans="2:27" ht="17.25" customHeight="1">
      <c r="B166" s="126">
        <v>9781906565527</v>
      </c>
      <c r="C166" s="364" t="s">
        <v>372</v>
      </c>
      <c r="D166" s="140" t="s">
        <v>275</v>
      </c>
      <c r="E166" s="365" t="s">
        <v>98</v>
      </c>
      <c r="F166" s="140" t="s">
        <v>361</v>
      </c>
      <c r="G166" s="140"/>
      <c r="H166" s="468"/>
      <c r="I166" s="227">
        <v>14.95</v>
      </c>
      <c r="J166" s="218"/>
      <c r="K166" s="196">
        <f t="shared" si="38"/>
        <v>14.95</v>
      </c>
      <c r="L166" s="228">
        <f t="shared" si="39"/>
        <v>0</v>
      </c>
      <c r="M166" s="220">
        <v>0</v>
      </c>
      <c r="N166" s="253">
        <f t="shared" si="40"/>
        <v>0</v>
      </c>
      <c r="O166" s="299"/>
      <c r="Q166" s="676"/>
      <c r="R166" s="679">
        <f t="shared" si="25"/>
        <v>0</v>
      </c>
      <c r="S166" s="12"/>
      <c r="T166" s="676"/>
      <c r="U166" s="679">
        <f t="shared" si="26"/>
        <v>0</v>
      </c>
      <c r="V166" s="12"/>
      <c r="W166" s="676"/>
      <c r="X166" s="679">
        <f t="shared" si="27"/>
        <v>0</v>
      </c>
      <c r="Z166" s="676"/>
      <c r="AA166" s="679">
        <f t="shared" si="28"/>
        <v>0</v>
      </c>
    </row>
    <row r="167" spans="2:27" ht="17.25" customHeight="1">
      <c r="B167" s="126">
        <v>9780717180998</v>
      </c>
      <c r="C167" s="364" t="s">
        <v>373</v>
      </c>
      <c r="D167" s="140" t="s">
        <v>275</v>
      </c>
      <c r="E167" s="365" t="s">
        <v>128</v>
      </c>
      <c r="F167" s="140" t="s">
        <v>246</v>
      </c>
      <c r="G167" s="140"/>
      <c r="H167" s="468"/>
      <c r="I167" s="227">
        <v>13.95</v>
      </c>
      <c r="J167" s="218"/>
      <c r="K167" s="196">
        <f t="shared" si="29"/>
        <v>13.95</v>
      </c>
      <c r="L167" s="228">
        <f t="shared" si="30"/>
        <v>0</v>
      </c>
      <c r="M167" s="220">
        <v>0</v>
      </c>
      <c r="N167" s="253">
        <f t="shared" si="31"/>
        <v>0</v>
      </c>
      <c r="O167" s="299"/>
      <c r="Q167" s="676"/>
      <c r="R167" s="679">
        <f t="shared" si="25"/>
        <v>0</v>
      </c>
      <c r="S167" s="12"/>
      <c r="T167" s="676"/>
      <c r="U167" s="679">
        <f t="shared" si="26"/>
        <v>0</v>
      </c>
      <c r="V167" s="12"/>
      <c r="W167" s="676"/>
      <c r="X167" s="679">
        <f t="shared" si="27"/>
        <v>0</v>
      </c>
      <c r="Z167" s="676"/>
      <c r="AA167" s="679">
        <f t="shared" si="28"/>
        <v>0</v>
      </c>
    </row>
    <row r="168" spans="2:27" ht="17.25" customHeight="1">
      <c r="B168" s="126">
        <v>9780717188246</v>
      </c>
      <c r="C168" s="364" t="s">
        <v>374</v>
      </c>
      <c r="D168" s="140" t="s">
        <v>275</v>
      </c>
      <c r="E168" s="365" t="s">
        <v>128</v>
      </c>
      <c r="F168" s="140" t="s">
        <v>246</v>
      </c>
      <c r="G168" s="140"/>
      <c r="H168" s="468"/>
      <c r="I168" s="227">
        <v>15.25</v>
      </c>
      <c r="J168" s="218"/>
      <c r="K168" s="196">
        <f t="shared" si="29"/>
        <v>15.25</v>
      </c>
      <c r="L168" s="228">
        <f t="shared" si="30"/>
        <v>0</v>
      </c>
      <c r="M168" s="220">
        <v>0</v>
      </c>
      <c r="N168" s="253">
        <f t="shared" si="31"/>
        <v>0</v>
      </c>
      <c r="O168" s="299"/>
      <c r="Q168" s="676"/>
      <c r="R168" s="679">
        <f t="shared" si="25"/>
        <v>0</v>
      </c>
      <c r="S168" s="12"/>
      <c r="T168" s="676"/>
      <c r="U168" s="679">
        <f t="shared" si="26"/>
        <v>0</v>
      </c>
      <c r="V168" s="12"/>
      <c r="W168" s="676"/>
      <c r="X168" s="679">
        <f t="shared" si="27"/>
        <v>0</v>
      </c>
      <c r="Z168" s="676"/>
      <c r="AA168" s="679">
        <f t="shared" si="28"/>
        <v>0</v>
      </c>
    </row>
    <row r="169" spans="2:27" ht="17.25" customHeight="1">
      <c r="B169" s="126">
        <v>9780717188253</v>
      </c>
      <c r="C169" s="364" t="s">
        <v>375</v>
      </c>
      <c r="D169" s="140" t="s">
        <v>275</v>
      </c>
      <c r="E169" s="365" t="s">
        <v>128</v>
      </c>
      <c r="F169" s="140" t="s">
        <v>246</v>
      </c>
      <c r="G169" s="140"/>
      <c r="H169" s="468"/>
      <c r="I169" s="227">
        <v>6.5</v>
      </c>
      <c r="J169" s="218"/>
      <c r="K169" s="196">
        <f t="shared" si="29"/>
        <v>6.5</v>
      </c>
      <c r="L169" s="228">
        <f t="shared" si="30"/>
        <v>0</v>
      </c>
      <c r="M169" s="220">
        <v>0</v>
      </c>
      <c r="N169" s="253">
        <f t="shared" si="31"/>
        <v>0</v>
      </c>
      <c r="O169" s="299"/>
      <c r="Q169" s="676"/>
      <c r="R169" s="679">
        <f t="shared" si="25"/>
        <v>0</v>
      </c>
      <c r="S169" s="12"/>
      <c r="T169" s="676"/>
      <c r="U169" s="679">
        <f t="shared" si="26"/>
        <v>0</v>
      </c>
      <c r="V169" s="12"/>
      <c r="W169" s="676"/>
      <c r="X169" s="679">
        <f t="shared" si="27"/>
        <v>0</v>
      </c>
      <c r="Z169" s="676"/>
      <c r="AA169" s="679">
        <f t="shared" si="28"/>
        <v>0</v>
      </c>
    </row>
    <row r="170" spans="2:27" ht="17.25" customHeight="1">
      <c r="B170" s="126">
        <v>9780717195923</v>
      </c>
      <c r="C170" s="364" t="s">
        <v>376</v>
      </c>
      <c r="D170" s="140" t="s">
        <v>275</v>
      </c>
      <c r="E170" s="365" t="s">
        <v>128</v>
      </c>
      <c r="F170" s="140" t="s">
        <v>246</v>
      </c>
      <c r="G170" s="140"/>
      <c r="H170" s="468"/>
      <c r="I170" s="227">
        <v>13.45</v>
      </c>
      <c r="J170" s="218"/>
      <c r="K170" s="196">
        <f t="shared" si="29"/>
        <v>13.45</v>
      </c>
      <c r="L170" s="228">
        <f t="shared" si="30"/>
        <v>0</v>
      </c>
      <c r="M170" s="220">
        <v>0</v>
      </c>
      <c r="N170" s="253">
        <f t="shared" si="31"/>
        <v>0</v>
      </c>
      <c r="O170" s="299"/>
      <c r="Q170" s="676"/>
      <c r="R170" s="679">
        <f t="shared" si="25"/>
        <v>0</v>
      </c>
      <c r="S170" s="12"/>
      <c r="T170" s="676"/>
      <c r="U170" s="679">
        <f t="shared" si="26"/>
        <v>0</v>
      </c>
      <c r="V170" s="12"/>
      <c r="W170" s="676"/>
      <c r="X170" s="679">
        <f t="shared" si="27"/>
        <v>0</v>
      </c>
      <c r="Z170" s="676"/>
      <c r="AA170" s="679">
        <f t="shared" si="28"/>
        <v>0</v>
      </c>
    </row>
    <row r="171" spans="2:27" ht="17.25" customHeight="1">
      <c r="B171" s="126">
        <v>9780717195916</v>
      </c>
      <c r="C171" s="364" t="s">
        <v>377</v>
      </c>
      <c r="D171" s="140" t="s">
        <v>275</v>
      </c>
      <c r="E171" s="365" t="s">
        <v>128</v>
      </c>
      <c r="F171" s="140" t="s">
        <v>246</v>
      </c>
      <c r="G171" s="140"/>
      <c r="H171" s="468"/>
      <c r="I171" s="227">
        <v>6.5</v>
      </c>
      <c r="J171" s="218"/>
      <c r="K171" s="196">
        <f t="shared" si="29"/>
        <v>6.5</v>
      </c>
      <c r="L171" s="228">
        <f t="shared" si="30"/>
        <v>0</v>
      </c>
      <c r="M171" s="220">
        <v>0</v>
      </c>
      <c r="N171" s="253">
        <f t="shared" si="31"/>
        <v>0</v>
      </c>
      <c r="O171" s="299"/>
      <c r="Q171" s="676"/>
      <c r="R171" s="679">
        <f t="shared" si="25"/>
        <v>0</v>
      </c>
      <c r="S171" s="12"/>
      <c r="T171" s="676"/>
      <c r="U171" s="679">
        <f t="shared" si="26"/>
        <v>0</v>
      </c>
      <c r="V171" s="12"/>
      <c r="W171" s="676"/>
      <c r="X171" s="679">
        <f t="shared" si="27"/>
        <v>0</v>
      </c>
      <c r="Z171" s="676"/>
      <c r="AA171" s="679">
        <f t="shared" si="28"/>
        <v>0</v>
      </c>
    </row>
    <row r="172" spans="2:27" ht="17.25" customHeight="1">
      <c r="B172" s="126">
        <v>9780717191949</v>
      </c>
      <c r="C172" s="364" t="s">
        <v>378</v>
      </c>
      <c r="D172" s="140" t="s">
        <v>275</v>
      </c>
      <c r="E172" s="365" t="s">
        <v>128</v>
      </c>
      <c r="F172" s="140" t="s">
        <v>246</v>
      </c>
      <c r="G172" s="140"/>
      <c r="H172" s="468"/>
      <c r="I172" s="227">
        <v>27.95</v>
      </c>
      <c r="J172" s="218"/>
      <c r="K172" s="196">
        <f t="shared" si="29"/>
        <v>27.95</v>
      </c>
      <c r="L172" s="228">
        <f t="shared" si="30"/>
        <v>0</v>
      </c>
      <c r="M172" s="220">
        <v>0</v>
      </c>
      <c r="N172" s="253">
        <f t="shared" si="31"/>
        <v>0</v>
      </c>
      <c r="O172" s="299"/>
      <c r="Q172" s="676"/>
      <c r="R172" s="679">
        <f t="shared" ref="R172:R187" si="41">IF(Q172="YES",$H172,0)</f>
        <v>0</v>
      </c>
      <c r="S172" s="12"/>
      <c r="T172" s="676"/>
      <c r="U172" s="679">
        <f t="shared" ref="U172:U187" si="42">IF(T172="YES",$H172,0)</f>
        <v>0</v>
      </c>
      <c r="V172" s="12"/>
      <c r="W172" s="676"/>
      <c r="X172" s="679">
        <f t="shared" ref="X172:X187" si="43">IF(W172="YES",$H172,0)</f>
        <v>0</v>
      </c>
      <c r="Z172" s="676"/>
      <c r="AA172" s="679">
        <f t="shared" ref="AA172:AA187" si="44">IF(Z172="YES",$H172,0)</f>
        <v>0</v>
      </c>
    </row>
    <row r="173" spans="2:27" ht="17.25" customHeight="1">
      <c r="B173" s="126">
        <v>9780717190942</v>
      </c>
      <c r="C173" s="364" t="s">
        <v>379</v>
      </c>
      <c r="D173" s="140" t="s">
        <v>275</v>
      </c>
      <c r="E173" s="365" t="s">
        <v>128</v>
      </c>
      <c r="F173" s="140" t="s">
        <v>246</v>
      </c>
      <c r="G173" s="140"/>
      <c r="H173" s="468"/>
      <c r="I173" s="227">
        <v>11.45</v>
      </c>
      <c r="J173" s="218"/>
      <c r="K173" s="196">
        <f t="shared" si="29"/>
        <v>11.45</v>
      </c>
      <c r="L173" s="228">
        <f t="shared" si="30"/>
        <v>0</v>
      </c>
      <c r="M173" s="220">
        <v>0</v>
      </c>
      <c r="N173" s="253">
        <f t="shared" si="31"/>
        <v>0</v>
      </c>
      <c r="O173" s="299"/>
      <c r="Q173" s="676"/>
      <c r="R173" s="679">
        <f t="shared" si="41"/>
        <v>0</v>
      </c>
      <c r="S173" s="12"/>
      <c r="T173" s="676"/>
      <c r="U173" s="679">
        <f t="shared" si="42"/>
        <v>0</v>
      </c>
      <c r="V173" s="12"/>
      <c r="W173" s="676"/>
      <c r="X173" s="679">
        <f t="shared" si="43"/>
        <v>0</v>
      </c>
      <c r="Z173" s="676"/>
      <c r="AA173" s="679">
        <f t="shared" si="44"/>
        <v>0</v>
      </c>
    </row>
    <row r="174" spans="2:27" ht="17.25" customHeight="1">
      <c r="B174" s="126">
        <v>9780717191932</v>
      </c>
      <c r="C174" s="364" t="s">
        <v>380</v>
      </c>
      <c r="D174" s="140" t="s">
        <v>275</v>
      </c>
      <c r="E174" s="365" t="s">
        <v>128</v>
      </c>
      <c r="F174" s="140" t="s">
        <v>246</v>
      </c>
      <c r="G174" s="140"/>
      <c r="H174" s="468"/>
      <c r="I174" s="227">
        <v>31.95</v>
      </c>
      <c r="J174" s="218"/>
      <c r="K174" s="196">
        <f t="shared" si="29"/>
        <v>31.95</v>
      </c>
      <c r="L174" s="228">
        <f t="shared" si="30"/>
        <v>0</v>
      </c>
      <c r="M174" s="220">
        <v>0</v>
      </c>
      <c r="N174" s="253">
        <f t="shared" si="31"/>
        <v>0</v>
      </c>
      <c r="O174" s="299"/>
      <c r="Q174" s="676"/>
      <c r="R174" s="679">
        <f t="shared" si="41"/>
        <v>0</v>
      </c>
      <c r="S174" s="12"/>
      <c r="T174" s="676"/>
      <c r="U174" s="679">
        <f t="shared" si="42"/>
        <v>0</v>
      </c>
      <c r="V174" s="12"/>
      <c r="W174" s="676"/>
      <c r="X174" s="679">
        <f t="shared" si="43"/>
        <v>0</v>
      </c>
      <c r="Z174" s="676"/>
      <c r="AA174" s="679">
        <f t="shared" si="44"/>
        <v>0</v>
      </c>
    </row>
    <row r="175" spans="2:27" ht="17.25" customHeight="1">
      <c r="B175" s="126">
        <v>9780717190904</v>
      </c>
      <c r="C175" s="364" t="s">
        <v>381</v>
      </c>
      <c r="D175" s="140" t="s">
        <v>275</v>
      </c>
      <c r="E175" s="365" t="s">
        <v>128</v>
      </c>
      <c r="F175" s="140" t="s">
        <v>246</v>
      </c>
      <c r="G175" s="140"/>
      <c r="H175" s="468"/>
      <c r="I175" s="227">
        <v>11.45</v>
      </c>
      <c r="J175" s="218"/>
      <c r="K175" s="196">
        <f t="shared" si="29"/>
        <v>11.45</v>
      </c>
      <c r="L175" s="228">
        <f t="shared" si="30"/>
        <v>0</v>
      </c>
      <c r="M175" s="220">
        <v>0</v>
      </c>
      <c r="N175" s="253">
        <f t="shared" si="31"/>
        <v>0</v>
      </c>
      <c r="O175" s="299"/>
      <c r="Q175" s="676"/>
      <c r="R175" s="679">
        <f t="shared" si="41"/>
        <v>0</v>
      </c>
      <c r="S175" s="12"/>
      <c r="T175" s="676"/>
      <c r="U175" s="679">
        <f t="shared" si="42"/>
        <v>0</v>
      </c>
      <c r="V175" s="12"/>
      <c r="W175" s="676"/>
      <c r="X175" s="679">
        <f t="shared" si="43"/>
        <v>0</v>
      </c>
      <c r="Z175" s="676"/>
      <c r="AA175" s="679">
        <f t="shared" si="44"/>
        <v>0</v>
      </c>
    </row>
    <row r="176" spans="2:27" ht="17.25" customHeight="1">
      <c r="B176" s="126">
        <v>9780717168323</v>
      </c>
      <c r="C176" s="364" t="s">
        <v>382</v>
      </c>
      <c r="D176" s="140" t="s">
        <v>275</v>
      </c>
      <c r="E176" s="365"/>
      <c r="F176" s="140" t="s">
        <v>246</v>
      </c>
      <c r="G176" s="140"/>
      <c r="H176" s="468"/>
      <c r="I176" s="227">
        <v>12.95</v>
      </c>
      <c r="J176" s="218"/>
      <c r="K176" s="196">
        <f t="shared" si="29"/>
        <v>12.95</v>
      </c>
      <c r="L176" s="228">
        <f t="shared" si="30"/>
        <v>0</v>
      </c>
      <c r="M176" s="220">
        <v>0</v>
      </c>
      <c r="N176" s="253">
        <f t="shared" si="31"/>
        <v>0</v>
      </c>
      <c r="O176" s="299"/>
      <c r="Q176" s="676"/>
      <c r="R176" s="679">
        <f t="shared" si="41"/>
        <v>0</v>
      </c>
      <c r="S176" s="12"/>
      <c r="T176" s="676"/>
      <c r="U176" s="679">
        <f t="shared" si="42"/>
        <v>0</v>
      </c>
      <c r="V176" s="12"/>
      <c r="W176" s="676"/>
      <c r="X176" s="679">
        <f t="shared" si="43"/>
        <v>0</v>
      </c>
      <c r="Z176" s="676"/>
      <c r="AA176" s="679">
        <f t="shared" si="44"/>
        <v>0</v>
      </c>
    </row>
    <row r="177" spans="2:27" ht="17.25" customHeight="1">
      <c r="B177" s="126">
        <v>9780717180509</v>
      </c>
      <c r="C177" s="363" t="s">
        <v>383</v>
      </c>
      <c r="D177" s="140" t="s">
        <v>275</v>
      </c>
      <c r="E177" s="365"/>
      <c r="F177" s="366" t="s">
        <v>384</v>
      </c>
      <c r="G177" s="140"/>
      <c r="H177" s="468"/>
      <c r="I177" s="227">
        <v>9.99</v>
      </c>
      <c r="J177" s="218"/>
      <c r="K177" s="196">
        <f>I177-(I177*J177)</f>
        <v>9.99</v>
      </c>
      <c r="L177" s="228">
        <f>K177*H177</f>
        <v>0</v>
      </c>
      <c r="M177" s="220">
        <v>0</v>
      </c>
      <c r="N177" s="253">
        <f>L177+(L177*M177)</f>
        <v>0</v>
      </c>
      <c r="O177" s="299"/>
      <c r="Q177" s="676"/>
      <c r="R177" s="679">
        <f t="shared" si="41"/>
        <v>0</v>
      </c>
      <c r="S177" s="12"/>
      <c r="T177" s="676"/>
      <c r="U177" s="679">
        <f t="shared" si="42"/>
        <v>0</v>
      </c>
      <c r="V177" s="12"/>
      <c r="W177" s="676"/>
      <c r="X177" s="679">
        <f t="shared" si="43"/>
        <v>0</v>
      </c>
      <c r="Z177" s="676"/>
      <c r="AA177" s="679">
        <f t="shared" si="44"/>
        <v>0</v>
      </c>
    </row>
    <row r="178" spans="2:27" ht="17.25" customHeight="1">
      <c r="B178" s="126">
        <v>9780717184125</v>
      </c>
      <c r="C178" s="363" t="s">
        <v>385</v>
      </c>
      <c r="D178" s="140" t="s">
        <v>275</v>
      </c>
      <c r="E178" s="365"/>
      <c r="F178" s="366" t="s">
        <v>384</v>
      </c>
      <c r="G178" s="140"/>
      <c r="H178" s="468"/>
      <c r="I178" s="227">
        <v>9.99</v>
      </c>
      <c r="J178" s="218"/>
      <c r="K178" s="196">
        <f>I178-(I178*J178)</f>
        <v>9.99</v>
      </c>
      <c r="L178" s="228">
        <f>K178*H178</f>
        <v>0</v>
      </c>
      <c r="M178" s="220">
        <v>0</v>
      </c>
      <c r="N178" s="253">
        <f>L178+(L178*M178)</f>
        <v>0</v>
      </c>
      <c r="O178" s="299"/>
      <c r="Q178" s="676"/>
      <c r="R178" s="679">
        <f t="shared" si="41"/>
        <v>0</v>
      </c>
      <c r="S178" s="12"/>
      <c r="T178" s="676"/>
      <c r="U178" s="679">
        <f t="shared" si="42"/>
        <v>0</v>
      </c>
      <c r="V178" s="12"/>
      <c r="W178" s="676"/>
      <c r="X178" s="679">
        <f t="shared" si="43"/>
        <v>0</v>
      </c>
      <c r="Z178" s="676"/>
      <c r="AA178" s="679">
        <f t="shared" si="44"/>
        <v>0</v>
      </c>
    </row>
    <row r="179" spans="2:27" ht="17.25" customHeight="1">
      <c r="B179" s="126">
        <v>9781912514915</v>
      </c>
      <c r="C179" s="364" t="s">
        <v>386</v>
      </c>
      <c r="D179" s="140" t="s">
        <v>275</v>
      </c>
      <c r="E179" s="365" t="s">
        <v>128</v>
      </c>
      <c r="F179" s="140" t="s">
        <v>257</v>
      </c>
      <c r="G179" s="140" t="s">
        <v>387</v>
      </c>
      <c r="H179" s="468"/>
      <c r="I179" s="227">
        <v>23.99</v>
      </c>
      <c r="J179" s="218"/>
      <c r="K179" s="196">
        <f t="shared" si="29"/>
        <v>23.99</v>
      </c>
      <c r="L179" s="228">
        <f t="shared" si="30"/>
        <v>0</v>
      </c>
      <c r="M179" s="220">
        <v>0</v>
      </c>
      <c r="N179" s="253">
        <f t="shared" si="31"/>
        <v>0</v>
      </c>
      <c r="O179" s="299"/>
      <c r="Q179" s="676"/>
      <c r="R179" s="679">
        <f t="shared" si="41"/>
        <v>0</v>
      </c>
      <c r="S179" s="12"/>
      <c r="T179" s="676"/>
      <c r="U179" s="679">
        <f t="shared" si="42"/>
        <v>0</v>
      </c>
      <c r="V179" s="12"/>
      <c r="W179" s="676"/>
      <c r="X179" s="679">
        <f t="shared" si="43"/>
        <v>0</v>
      </c>
      <c r="Z179" s="676"/>
      <c r="AA179" s="679">
        <f t="shared" si="44"/>
        <v>0</v>
      </c>
    </row>
    <row r="180" spans="2:27" ht="17.25" customHeight="1">
      <c r="B180" s="126">
        <v>9781912514908</v>
      </c>
      <c r="C180" s="364" t="s">
        <v>388</v>
      </c>
      <c r="D180" s="140" t="s">
        <v>275</v>
      </c>
      <c r="E180" s="365" t="s">
        <v>98</v>
      </c>
      <c r="F180" s="140" t="s">
        <v>257</v>
      </c>
      <c r="G180" s="140" t="s">
        <v>389</v>
      </c>
      <c r="H180" s="468"/>
      <c r="I180" s="227">
        <v>8.99</v>
      </c>
      <c r="J180" s="218"/>
      <c r="K180" s="196">
        <f t="shared" si="29"/>
        <v>8.99</v>
      </c>
      <c r="L180" s="228">
        <f t="shared" si="30"/>
        <v>0</v>
      </c>
      <c r="M180" s="220">
        <v>0</v>
      </c>
      <c r="N180" s="253">
        <f t="shared" si="31"/>
        <v>0</v>
      </c>
      <c r="O180" s="299"/>
      <c r="Q180" s="676"/>
      <c r="R180" s="679">
        <f t="shared" si="41"/>
        <v>0</v>
      </c>
      <c r="S180" s="12"/>
      <c r="T180" s="676"/>
      <c r="U180" s="679">
        <f t="shared" si="42"/>
        <v>0</v>
      </c>
      <c r="V180" s="12"/>
      <c r="W180" s="676"/>
      <c r="X180" s="679">
        <f t="shared" si="43"/>
        <v>0</v>
      </c>
      <c r="Z180" s="676"/>
      <c r="AA180" s="679">
        <f t="shared" si="44"/>
        <v>0</v>
      </c>
    </row>
    <row r="181" spans="2:27" ht="17.25" customHeight="1">
      <c r="B181" s="126">
        <v>9781912514946</v>
      </c>
      <c r="C181" s="364" t="s">
        <v>390</v>
      </c>
      <c r="D181" s="140" t="s">
        <v>275</v>
      </c>
      <c r="E181" s="365" t="s">
        <v>128</v>
      </c>
      <c r="F181" s="140" t="s">
        <v>257</v>
      </c>
      <c r="G181" s="140" t="s">
        <v>391</v>
      </c>
      <c r="H181" s="468"/>
      <c r="I181" s="227">
        <v>27.99</v>
      </c>
      <c r="J181" s="218"/>
      <c r="K181" s="196">
        <f t="shared" si="29"/>
        <v>27.99</v>
      </c>
      <c r="L181" s="228">
        <f t="shared" si="30"/>
        <v>0</v>
      </c>
      <c r="M181" s="220">
        <v>0</v>
      </c>
      <c r="N181" s="253">
        <f t="shared" si="31"/>
        <v>0</v>
      </c>
      <c r="O181" s="299"/>
      <c r="Q181" s="676"/>
      <c r="R181" s="679">
        <f t="shared" si="41"/>
        <v>0</v>
      </c>
      <c r="S181" s="12"/>
      <c r="T181" s="676"/>
      <c r="U181" s="679">
        <f t="shared" si="42"/>
        <v>0</v>
      </c>
      <c r="V181" s="12"/>
      <c r="W181" s="676"/>
      <c r="X181" s="679">
        <f t="shared" si="43"/>
        <v>0</v>
      </c>
      <c r="Z181" s="676"/>
      <c r="AA181" s="679">
        <f t="shared" si="44"/>
        <v>0</v>
      </c>
    </row>
    <row r="182" spans="2:27" ht="17.25" customHeight="1">
      <c r="B182" s="126">
        <v>9781912514939</v>
      </c>
      <c r="C182" s="364" t="s">
        <v>392</v>
      </c>
      <c r="D182" s="140" t="s">
        <v>275</v>
      </c>
      <c r="E182" s="365" t="s">
        <v>98</v>
      </c>
      <c r="F182" s="140" t="s">
        <v>257</v>
      </c>
      <c r="G182" s="140" t="s">
        <v>393</v>
      </c>
      <c r="H182" s="468"/>
      <c r="I182" s="227">
        <v>9.99</v>
      </c>
      <c r="J182" s="218"/>
      <c r="K182" s="196">
        <f t="shared" si="29"/>
        <v>9.99</v>
      </c>
      <c r="L182" s="228">
        <f t="shared" si="30"/>
        <v>0</v>
      </c>
      <c r="M182" s="220">
        <v>0</v>
      </c>
      <c r="N182" s="253">
        <f t="shared" si="31"/>
        <v>0</v>
      </c>
      <c r="O182" s="299"/>
      <c r="Q182" s="676"/>
      <c r="R182" s="679">
        <f t="shared" si="41"/>
        <v>0</v>
      </c>
      <c r="S182" s="12"/>
      <c r="T182" s="676"/>
      <c r="U182" s="679">
        <f t="shared" si="42"/>
        <v>0</v>
      </c>
      <c r="V182" s="12"/>
      <c r="W182" s="676"/>
      <c r="X182" s="679">
        <f t="shared" si="43"/>
        <v>0</v>
      </c>
      <c r="Z182" s="676"/>
      <c r="AA182" s="679">
        <f t="shared" si="44"/>
        <v>0</v>
      </c>
    </row>
    <row r="183" spans="2:27" ht="17.25" customHeight="1">
      <c r="B183" s="126">
        <v>9781909417892</v>
      </c>
      <c r="C183" s="364" t="s">
        <v>394</v>
      </c>
      <c r="D183" s="140" t="s">
        <v>275</v>
      </c>
      <c r="E183" s="365" t="s">
        <v>128</v>
      </c>
      <c r="F183" s="140" t="s">
        <v>257</v>
      </c>
      <c r="G183" s="140" t="s">
        <v>395</v>
      </c>
      <c r="H183" s="468"/>
      <c r="I183" s="227">
        <v>14.99</v>
      </c>
      <c r="J183" s="218"/>
      <c r="K183" s="196">
        <f t="shared" si="29"/>
        <v>14.99</v>
      </c>
      <c r="L183" s="228">
        <f t="shared" si="30"/>
        <v>0</v>
      </c>
      <c r="M183" s="220">
        <v>0</v>
      </c>
      <c r="N183" s="253">
        <f t="shared" si="31"/>
        <v>0</v>
      </c>
      <c r="O183" s="299"/>
      <c r="Q183" s="676"/>
      <c r="R183" s="679">
        <f t="shared" si="41"/>
        <v>0</v>
      </c>
      <c r="S183" s="12"/>
      <c r="T183" s="676"/>
      <c r="U183" s="679">
        <f t="shared" si="42"/>
        <v>0</v>
      </c>
      <c r="V183" s="12"/>
      <c r="W183" s="676"/>
      <c r="X183" s="679">
        <f t="shared" si="43"/>
        <v>0</v>
      </c>
      <c r="Z183" s="676"/>
      <c r="AA183" s="679">
        <f t="shared" si="44"/>
        <v>0</v>
      </c>
    </row>
    <row r="184" spans="2:27" s="333" customFormat="1" ht="17.25" customHeight="1">
      <c r="B184" s="87"/>
      <c r="C184" s="132" t="s">
        <v>396</v>
      </c>
      <c r="D184" s="132"/>
      <c r="E184" s="130"/>
      <c r="F184" s="85"/>
      <c r="G184" s="86"/>
      <c r="H184" s="468"/>
      <c r="I184" s="224"/>
      <c r="J184" s="218"/>
      <c r="K184" s="306">
        <f t="shared" ref="K184" si="45">I184-(I184*J184)</f>
        <v>0</v>
      </c>
      <c r="L184" s="307">
        <f t="shared" ref="L184" si="46">K184*H184</f>
        <v>0</v>
      </c>
      <c r="M184" s="220">
        <v>0</v>
      </c>
      <c r="N184" s="308">
        <f t="shared" ref="N184" si="47">L184+(L184*M184)</f>
        <v>0</v>
      </c>
      <c r="O184" s="299"/>
      <c r="Q184" s="676"/>
      <c r="R184" s="693">
        <f t="shared" si="41"/>
        <v>0</v>
      </c>
      <c r="T184" s="676"/>
      <c r="U184" s="693">
        <f t="shared" si="42"/>
        <v>0</v>
      </c>
      <c r="W184" s="676"/>
      <c r="X184" s="693">
        <f t="shared" si="43"/>
        <v>0</v>
      </c>
      <c r="Z184" s="676"/>
      <c r="AA184" s="693">
        <f t="shared" si="44"/>
        <v>0</v>
      </c>
    </row>
    <row r="185" spans="2:27" s="333" customFormat="1" ht="17.25" customHeight="1">
      <c r="B185" s="118"/>
      <c r="C185" s="312"/>
      <c r="D185" s="132"/>
      <c r="E185" s="151"/>
      <c r="F185" s="85"/>
      <c r="G185" s="80"/>
      <c r="H185" s="468"/>
      <c r="I185" s="303"/>
      <c r="J185" s="218"/>
      <c r="K185" s="306">
        <f t="shared" ref="K185" si="48">I185-(I185*J185)</f>
        <v>0</v>
      </c>
      <c r="L185" s="307">
        <f t="shared" ref="L185" si="49">K185*H185</f>
        <v>0</v>
      </c>
      <c r="M185" s="220">
        <v>0</v>
      </c>
      <c r="N185" s="308">
        <f t="shared" ref="N185" si="50">L185+(L185*M185)</f>
        <v>0</v>
      </c>
      <c r="O185" s="299"/>
      <c r="Q185" s="676"/>
      <c r="R185" s="693">
        <f t="shared" si="41"/>
        <v>0</v>
      </c>
      <c r="T185" s="676"/>
      <c r="U185" s="693">
        <f t="shared" si="42"/>
        <v>0</v>
      </c>
      <c r="W185" s="676"/>
      <c r="X185" s="693">
        <f t="shared" si="43"/>
        <v>0</v>
      </c>
      <c r="Z185" s="676"/>
      <c r="AA185" s="693">
        <f t="shared" si="44"/>
        <v>0</v>
      </c>
    </row>
    <row r="186" spans="2:27" s="333" customFormat="1" ht="17.25" customHeight="1">
      <c r="B186" s="118"/>
      <c r="C186" s="312"/>
      <c r="D186" s="132"/>
      <c r="E186" s="151"/>
      <c r="F186" s="85"/>
      <c r="G186" s="80"/>
      <c r="H186" s="468"/>
      <c r="I186" s="303"/>
      <c r="J186" s="218"/>
      <c r="K186" s="306">
        <f t="shared" ref="K186:K187" si="51">I186-(I186*J186)</f>
        <v>0</v>
      </c>
      <c r="L186" s="307">
        <f t="shared" ref="L186:L187" si="52">K186*H186</f>
        <v>0</v>
      </c>
      <c r="M186" s="220">
        <v>0</v>
      </c>
      <c r="N186" s="308">
        <f t="shared" ref="N186:N187" si="53">L186+(L186*M186)</f>
        <v>0</v>
      </c>
      <c r="O186" s="299"/>
      <c r="Q186" s="676"/>
      <c r="R186" s="693">
        <f t="shared" si="41"/>
        <v>0</v>
      </c>
      <c r="T186" s="676"/>
      <c r="U186" s="693">
        <f t="shared" si="42"/>
        <v>0</v>
      </c>
      <c r="W186" s="676"/>
      <c r="X186" s="693">
        <f t="shared" si="43"/>
        <v>0</v>
      </c>
      <c r="Z186" s="676"/>
      <c r="AA186" s="693">
        <f t="shared" si="44"/>
        <v>0</v>
      </c>
    </row>
    <row r="187" spans="2:27" s="333" customFormat="1" ht="17.25" customHeight="1">
      <c r="B187" s="118"/>
      <c r="C187" s="312"/>
      <c r="D187" s="132"/>
      <c r="E187" s="151"/>
      <c r="F187" s="85"/>
      <c r="G187" s="80"/>
      <c r="H187" s="468"/>
      <c r="I187" s="303"/>
      <c r="J187" s="218"/>
      <c r="K187" s="306">
        <f t="shared" si="51"/>
        <v>0</v>
      </c>
      <c r="L187" s="307">
        <f t="shared" si="52"/>
        <v>0</v>
      </c>
      <c r="M187" s="220">
        <v>0</v>
      </c>
      <c r="N187" s="308">
        <f t="shared" si="53"/>
        <v>0</v>
      </c>
      <c r="O187" s="299"/>
      <c r="Q187" s="676"/>
      <c r="R187" s="693">
        <f t="shared" si="41"/>
        <v>0</v>
      </c>
      <c r="T187" s="676"/>
      <c r="U187" s="693">
        <f t="shared" si="42"/>
        <v>0</v>
      </c>
      <c r="W187" s="676"/>
      <c r="X187" s="693">
        <f t="shared" si="43"/>
        <v>0</v>
      </c>
      <c r="Z187" s="676"/>
      <c r="AA187" s="693">
        <f t="shared" si="44"/>
        <v>0</v>
      </c>
    </row>
    <row r="188" spans="2:27" s="333" customFormat="1" ht="17.25" customHeight="1">
      <c r="B188" s="443"/>
      <c r="C188" s="486" t="s">
        <v>271</v>
      </c>
      <c r="D188" s="654"/>
      <c r="E188" s="476"/>
      <c r="F188" s="477"/>
      <c r="G188" s="478"/>
      <c r="H188" s="479"/>
      <c r="I188" s="480"/>
      <c r="J188" s="481"/>
      <c r="K188" s="482"/>
      <c r="L188" s="483"/>
      <c r="M188" s="484"/>
      <c r="N188" s="484"/>
      <c r="O188" s="485"/>
      <c r="Q188"/>
      <c r="S188"/>
      <c r="U188"/>
      <c r="W188"/>
    </row>
    <row r="189" spans="2:27" ht="17.25" customHeight="1">
      <c r="B189" s="141" t="s">
        <v>397</v>
      </c>
      <c r="C189" s="31"/>
      <c r="D189" s="32"/>
      <c r="E189" s="32"/>
      <c r="F189" s="31"/>
      <c r="G189" s="31"/>
      <c r="H189" s="263">
        <f>SUM(H110:H188)</f>
        <v>0</v>
      </c>
      <c r="I189" s="464"/>
      <c r="J189" s="193"/>
      <c r="K189" s="193"/>
      <c r="L189" s="229">
        <f>SUM(L110:L188)</f>
        <v>0</v>
      </c>
      <c r="M189" s="159"/>
      <c r="N189" s="241">
        <f>SUM(N110:N188)</f>
        <v>0</v>
      </c>
      <c r="O189" s="194"/>
    </row>
    <row r="190" spans="2:27" ht="17.25" customHeight="1">
      <c r="B190" s="230"/>
      <c r="C190" s="111"/>
      <c r="D190" s="6"/>
      <c r="E190" s="6"/>
      <c r="F190" s="111"/>
      <c r="G190" s="112"/>
      <c r="H190" s="264"/>
      <c r="I190" s="466"/>
      <c r="J190" s="113"/>
      <c r="K190" s="113"/>
      <c r="L190" s="113"/>
      <c r="M190" s="161"/>
      <c r="N190" s="161"/>
      <c r="O190" s="112"/>
    </row>
    <row r="191" spans="2:27" ht="30" customHeight="1">
      <c r="B191" s="733" t="s">
        <v>398</v>
      </c>
      <c r="C191" s="733"/>
      <c r="D191" s="733"/>
      <c r="E191" s="733"/>
      <c r="F191" s="733"/>
      <c r="G191" s="733"/>
      <c r="H191" s="733"/>
      <c r="I191" s="733"/>
      <c r="J191" s="733"/>
      <c r="K191" s="733"/>
      <c r="L191" s="733"/>
      <c r="M191" s="733"/>
      <c r="N191" s="733"/>
      <c r="O191" s="733"/>
    </row>
    <row r="192" spans="2:27" s="22" customFormat="1" ht="30" customHeight="1">
      <c r="B192" s="106" t="s">
        <v>78</v>
      </c>
      <c r="C192" s="166" t="s">
        <v>79</v>
      </c>
      <c r="D192" s="166" t="s">
        <v>80</v>
      </c>
      <c r="E192" s="166" t="s">
        <v>81</v>
      </c>
      <c r="F192" s="167" t="s">
        <v>82</v>
      </c>
      <c r="G192" s="166" t="s">
        <v>83</v>
      </c>
      <c r="H192" s="262" t="s">
        <v>84</v>
      </c>
      <c r="I192" s="463" t="s">
        <v>85</v>
      </c>
      <c r="J192" s="178" t="s">
        <v>86</v>
      </c>
      <c r="K192" s="178" t="s">
        <v>87</v>
      </c>
      <c r="L192" s="178" t="s">
        <v>88</v>
      </c>
      <c r="M192" s="223" t="s">
        <v>89</v>
      </c>
      <c r="N192" s="223" t="s">
        <v>90</v>
      </c>
      <c r="O192" s="166" t="s">
        <v>91</v>
      </c>
      <c r="Q192" s="729" t="s">
        <v>92</v>
      </c>
      <c r="R192" s="730"/>
      <c r="T192" s="729" t="s">
        <v>93</v>
      </c>
      <c r="U192" s="730"/>
      <c r="W192" s="729" t="s">
        <v>94</v>
      </c>
      <c r="X192" s="730"/>
      <c r="Z192" s="731" t="s">
        <v>95</v>
      </c>
      <c r="AA192" s="732"/>
    </row>
    <row r="193" spans="2:27" ht="17.25" customHeight="1">
      <c r="B193" s="126">
        <v>9781857919936</v>
      </c>
      <c r="C193" s="430" t="s">
        <v>399</v>
      </c>
      <c r="D193" s="366" t="s">
        <v>400</v>
      </c>
      <c r="E193" s="431" t="s">
        <v>98</v>
      </c>
      <c r="F193" s="140" t="s">
        <v>99</v>
      </c>
      <c r="G193" s="366" t="s">
        <v>401</v>
      </c>
      <c r="H193" s="468"/>
      <c r="I193" s="433">
        <v>19.899999999999999</v>
      </c>
      <c r="J193" s="218"/>
      <c r="K193" s="196">
        <f t="shared" ref="K193:K224" si="54">I193-(I193*J193)</f>
        <v>19.899999999999999</v>
      </c>
      <c r="L193" s="228">
        <f t="shared" ref="L193:L224" si="55">K193*H193</f>
        <v>0</v>
      </c>
      <c r="M193" s="220">
        <v>0</v>
      </c>
      <c r="N193" s="253">
        <f t="shared" ref="N193:N224" si="56">L193+(L193*M193)</f>
        <v>0</v>
      </c>
      <c r="O193" s="299"/>
      <c r="Q193" s="676"/>
      <c r="R193" s="679">
        <f t="shared" ref="R193:R246" si="57">IF(Q193="YES",$H193,0)</f>
        <v>0</v>
      </c>
      <c r="S193" s="12"/>
      <c r="T193" s="676"/>
      <c r="U193" s="679">
        <f t="shared" ref="U193:U246" si="58">IF(T193="YES",$H193,0)</f>
        <v>0</v>
      </c>
      <c r="V193" s="12"/>
      <c r="W193" s="676"/>
      <c r="X193" s="679">
        <f t="shared" ref="X193:X246" si="59">IF(W193="YES",$H193,0)</f>
        <v>0</v>
      </c>
      <c r="Z193" s="676"/>
      <c r="AA193" s="679">
        <f t="shared" ref="AA193:AA246" si="60">IF(Z193="YES",$H193,0)</f>
        <v>0</v>
      </c>
    </row>
    <row r="194" spans="2:27" ht="17.25" customHeight="1">
      <c r="B194" s="386">
        <v>9781999611927</v>
      </c>
      <c r="C194" s="397" t="s">
        <v>402</v>
      </c>
      <c r="D194" s="366" t="s">
        <v>400</v>
      </c>
      <c r="E194" s="388" t="s">
        <v>98</v>
      </c>
      <c r="F194" s="370" t="s">
        <v>403</v>
      </c>
      <c r="G194" s="389"/>
      <c r="H194" s="468"/>
      <c r="I194" s="390">
        <v>20</v>
      </c>
      <c r="J194" s="218"/>
      <c r="K194" s="196">
        <f t="shared" si="54"/>
        <v>20</v>
      </c>
      <c r="L194" s="228">
        <f t="shared" si="55"/>
        <v>0</v>
      </c>
      <c r="M194" s="220">
        <v>0</v>
      </c>
      <c r="N194" s="253">
        <f t="shared" si="56"/>
        <v>0</v>
      </c>
      <c r="O194" s="299"/>
      <c r="Q194" s="676"/>
      <c r="R194" s="679">
        <f t="shared" si="57"/>
        <v>0</v>
      </c>
      <c r="S194" s="12"/>
      <c r="T194" s="676"/>
      <c r="U194" s="679">
        <f t="shared" si="58"/>
        <v>0</v>
      </c>
      <c r="V194" s="12"/>
      <c r="W194" s="676"/>
      <c r="X194" s="679">
        <f t="shared" si="59"/>
        <v>0</v>
      </c>
      <c r="Z194" s="676"/>
      <c r="AA194" s="679">
        <f t="shared" si="60"/>
        <v>0</v>
      </c>
    </row>
    <row r="195" spans="2:27" ht="17.25" customHeight="1">
      <c r="B195" s="386">
        <v>9781999611934</v>
      </c>
      <c r="C195" s="397" t="s">
        <v>404</v>
      </c>
      <c r="D195" s="366" t="s">
        <v>400</v>
      </c>
      <c r="E195" s="388" t="s">
        <v>98</v>
      </c>
      <c r="F195" s="370" t="s">
        <v>403</v>
      </c>
      <c r="G195" s="389"/>
      <c r="H195" s="468"/>
      <c r="I195" s="390">
        <v>20</v>
      </c>
      <c r="J195" s="218"/>
      <c r="K195" s="196">
        <f t="shared" si="54"/>
        <v>20</v>
      </c>
      <c r="L195" s="228">
        <f t="shared" si="55"/>
        <v>0</v>
      </c>
      <c r="M195" s="220">
        <v>0</v>
      </c>
      <c r="N195" s="253">
        <f t="shared" si="56"/>
        <v>0</v>
      </c>
      <c r="O195" s="299"/>
      <c r="Q195" s="676"/>
      <c r="R195" s="679">
        <f t="shared" si="57"/>
        <v>0</v>
      </c>
      <c r="S195" s="12"/>
      <c r="T195" s="676"/>
      <c r="U195" s="679">
        <f t="shared" si="58"/>
        <v>0</v>
      </c>
      <c r="V195" s="12"/>
      <c r="W195" s="676"/>
      <c r="X195" s="679">
        <f t="shared" si="59"/>
        <v>0</v>
      </c>
      <c r="Z195" s="676"/>
      <c r="AA195" s="679">
        <f t="shared" si="60"/>
        <v>0</v>
      </c>
    </row>
    <row r="196" spans="2:27" ht="17.25" customHeight="1">
      <c r="B196" s="386">
        <v>9781999611941</v>
      </c>
      <c r="C196" s="397" t="s">
        <v>405</v>
      </c>
      <c r="D196" s="366" t="s">
        <v>400</v>
      </c>
      <c r="E196" s="388" t="s">
        <v>98</v>
      </c>
      <c r="F196" s="370" t="s">
        <v>403</v>
      </c>
      <c r="G196" s="389"/>
      <c r="H196" s="468"/>
      <c r="I196" s="390">
        <v>20</v>
      </c>
      <c r="J196" s="218"/>
      <c r="K196" s="196">
        <f t="shared" si="54"/>
        <v>20</v>
      </c>
      <c r="L196" s="228">
        <f t="shared" si="55"/>
        <v>0</v>
      </c>
      <c r="M196" s="220">
        <v>0</v>
      </c>
      <c r="N196" s="253">
        <f t="shared" si="56"/>
        <v>0</v>
      </c>
      <c r="O196" s="299"/>
      <c r="Q196" s="676"/>
      <c r="R196" s="679">
        <f t="shared" si="57"/>
        <v>0</v>
      </c>
      <c r="S196" s="12"/>
      <c r="T196" s="676"/>
      <c r="U196" s="679">
        <f t="shared" si="58"/>
        <v>0</v>
      </c>
      <c r="V196" s="12"/>
      <c r="W196" s="676"/>
      <c r="X196" s="679">
        <f t="shared" si="59"/>
        <v>0</v>
      </c>
      <c r="Z196" s="676"/>
      <c r="AA196" s="679">
        <f t="shared" si="60"/>
        <v>0</v>
      </c>
    </row>
    <row r="197" spans="2:27" ht="17.25" customHeight="1">
      <c r="B197" s="126">
        <v>9780714425979</v>
      </c>
      <c r="C197" s="364" t="s">
        <v>406</v>
      </c>
      <c r="D197" s="366" t="s">
        <v>400</v>
      </c>
      <c r="E197" s="365"/>
      <c r="F197" s="140" t="s">
        <v>129</v>
      </c>
      <c r="G197" s="140">
        <v>25979</v>
      </c>
      <c r="H197" s="468"/>
      <c r="I197" s="227">
        <v>26.8</v>
      </c>
      <c r="J197" s="218"/>
      <c r="K197" s="196">
        <f t="shared" si="54"/>
        <v>26.8</v>
      </c>
      <c r="L197" s="228">
        <f t="shared" si="55"/>
        <v>0</v>
      </c>
      <c r="M197" s="220">
        <v>0</v>
      </c>
      <c r="N197" s="253">
        <f t="shared" si="56"/>
        <v>0</v>
      </c>
      <c r="O197" s="299"/>
      <c r="Q197" s="676"/>
      <c r="R197" s="679">
        <f t="shared" si="57"/>
        <v>0</v>
      </c>
      <c r="S197" s="12"/>
      <c r="T197" s="676"/>
      <c r="U197" s="679">
        <f t="shared" si="58"/>
        <v>0</v>
      </c>
      <c r="V197" s="12"/>
      <c r="W197" s="676"/>
      <c r="X197" s="679">
        <f t="shared" si="59"/>
        <v>0</v>
      </c>
      <c r="Z197" s="676"/>
      <c r="AA197" s="679">
        <f t="shared" si="60"/>
        <v>0</v>
      </c>
    </row>
    <row r="198" spans="2:27" ht="17.25" customHeight="1">
      <c r="B198" s="126">
        <v>9780714430539</v>
      </c>
      <c r="C198" s="364" t="s">
        <v>407</v>
      </c>
      <c r="D198" s="366" t="s">
        <v>400</v>
      </c>
      <c r="E198" s="365"/>
      <c r="F198" s="140" t="s">
        <v>129</v>
      </c>
      <c r="G198" s="140">
        <v>30539</v>
      </c>
      <c r="H198" s="468"/>
      <c r="I198" s="227">
        <v>18.2</v>
      </c>
      <c r="J198" s="218"/>
      <c r="K198" s="196">
        <f t="shared" si="54"/>
        <v>18.2</v>
      </c>
      <c r="L198" s="228">
        <f t="shared" si="55"/>
        <v>0</v>
      </c>
      <c r="M198" s="220">
        <v>0</v>
      </c>
      <c r="N198" s="253">
        <f t="shared" si="56"/>
        <v>0</v>
      </c>
      <c r="O198" s="299"/>
      <c r="Q198" s="676"/>
      <c r="R198" s="679">
        <f t="shared" si="57"/>
        <v>0</v>
      </c>
      <c r="S198" s="12"/>
      <c r="T198" s="676"/>
      <c r="U198" s="679">
        <f t="shared" si="58"/>
        <v>0</v>
      </c>
      <c r="V198" s="12"/>
      <c r="W198" s="676"/>
      <c r="X198" s="679">
        <f t="shared" si="59"/>
        <v>0</v>
      </c>
      <c r="Z198" s="676"/>
      <c r="AA198" s="679">
        <f t="shared" si="60"/>
        <v>0</v>
      </c>
    </row>
    <row r="199" spans="2:27" ht="17.25" customHeight="1">
      <c r="B199" s="126">
        <v>9780714427515</v>
      </c>
      <c r="C199" s="364" t="s">
        <v>408</v>
      </c>
      <c r="D199" s="366" t="s">
        <v>400</v>
      </c>
      <c r="E199" s="365"/>
      <c r="F199" s="140" t="s">
        <v>129</v>
      </c>
      <c r="G199" s="140">
        <v>27515</v>
      </c>
      <c r="H199" s="468"/>
      <c r="I199" s="227">
        <v>31.1</v>
      </c>
      <c r="J199" s="218"/>
      <c r="K199" s="196">
        <f t="shared" si="54"/>
        <v>31.1</v>
      </c>
      <c r="L199" s="228">
        <f t="shared" si="55"/>
        <v>0</v>
      </c>
      <c r="M199" s="220">
        <v>0</v>
      </c>
      <c r="N199" s="253">
        <f t="shared" si="56"/>
        <v>0</v>
      </c>
      <c r="O199" s="299"/>
      <c r="Q199" s="676"/>
      <c r="R199" s="679">
        <f t="shared" si="57"/>
        <v>0</v>
      </c>
      <c r="S199" s="12"/>
      <c r="T199" s="676"/>
      <c r="U199" s="679">
        <f t="shared" si="58"/>
        <v>0</v>
      </c>
      <c r="V199" s="12"/>
      <c r="W199" s="676"/>
      <c r="X199" s="679">
        <f t="shared" si="59"/>
        <v>0</v>
      </c>
      <c r="Z199" s="676"/>
      <c r="AA199" s="679">
        <f t="shared" si="60"/>
        <v>0</v>
      </c>
    </row>
    <row r="200" spans="2:27" ht="17.25" customHeight="1">
      <c r="B200" s="126" t="s">
        <v>409</v>
      </c>
      <c r="C200" s="120" t="s">
        <v>410</v>
      </c>
      <c r="D200" s="366" t="s">
        <v>400</v>
      </c>
      <c r="E200" s="365"/>
      <c r="F200" s="140" t="s">
        <v>129</v>
      </c>
      <c r="G200" s="140">
        <v>27522</v>
      </c>
      <c r="H200" s="468"/>
      <c r="I200" s="227">
        <v>31.1</v>
      </c>
      <c r="J200" s="218"/>
      <c r="K200" s="196">
        <f t="shared" si="54"/>
        <v>31.1</v>
      </c>
      <c r="L200" s="228">
        <f t="shared" si="55"/>
        <v>0</v>
      </c>
      <c r="M200" s="220">
        <v>0</v>
      </c>
      <c r="N200" s="253">
        <f t="shared" si="56"/>
        <v>0</v>
      </c>
      <c r="O200" s="299"/>
      <c r="Q200" s="676"/>
      <c r="R200" s="679">
        <f t="shared" si="57"/>
        <v>0</v>
      </c>
      <c r="S200" s="12"/>
      <c r="T200" s="676"/>
      <c r="U200" s="679">
        <f t="shared" si="58"/>
        <v>0</v>
      </c>
      <c r="V200" s="12"/>
      <c r="W200" s="676"/>
      <c r="X200" s="679">
        <f t="shared" si="59"/>
        <v>0</v>
      </c>
      <c r="Z200" s="676"/>
      <c r="AA200" s="679">
        <f t="shared" si="60"/>
        <v>0</v>
      </c>
    </row>
    <row r="201" spans="2:27" ht="17.25" customHeight="1">
      <c r="B201" s="126">
        <v>9780714430799</v>
      </c>
      <c r="C201" s="120" t="s">
        <v>411</v>
      </c>
      <c r="D201" s="366" t="s">
        <v>400</v>
      </c>
      <c r="E201" s="365"/>
      <c r="F201" s="140" t="s">
        <v>129</v>
      </c>
      <c r="G201" s="140">
        <v>30799</v>
      </c>
      <c r="H201" s="468"/>
      <c r="I201" s="227">
        <v>18</v>
      </c>
      <c r="J201" s="218"/>
      <c r="K201" s="196">
        <f t="shared" si="54"/>
        <v>18</v>
      </c>
      <c r="L201" s="228">
        <f t="shared" si="55"/>
        <v>0</v>
      </c>
      <c r="M201" s="220">
        <v>0</v>
      </c>
      <c r="N201" s="253">
        <f t="shared" si="56"/>
        <v>0</v>
      </c>
      <c r="O201" s="299"/>
      <c r="Q201" s="676"/>
      <c r="R201" s="679">
        <f t="shared" si="57"/>
        <v>0</v>
      </c>
      <c r="S201" s="12"/>
      <c r="T201" s="676"/>
      <c r="U201" s="679">
        <f t="shared" si="58"/>
        <v>0</v>
      </c>
      <c r="V201" s="12"/>
      <c r="W201" s="676"/>
      <c r="X201" s="679">
        <f t="shared" si="59"/>
        <v>0</v>
      </c>
      <c r="Z201" s="676"/>
      <c r="AA201" s="679">
        <f t="shared" si="60"/>
        <v>0</v>
      </c>
    </row>
    <row r="202" spans="2:27" ht="17.25" customHeight="1">
      <c r="B202" s="126">
        <v>9780861679645</v>
      </c>
      <c r="C202" s="98" t="s">
        <v>412</v>
      </c>
      <c r="D202" s="366" t="s">
        <v>400</v>
      </c>
      <c r="E202" s="365" t="s">
        <v>98</v>
      </c>
      <c r="F202" s="525" t="s">
        <v>138</v>
      </c>
      <c r="G202" s="140" t="s">
        <v>413</v>
      </c>
      <c r="H202" s="468"/>
      <c r="I202" s="227">
        <v>9.5</v>
      </c>
      <c r="J202" s="218"/>
      <c r="K202" s="196">
        <f t="shared" si="54"/>
        <v>9.5</v>
      </c>
      <c r="L202" s="228">
        <f t="shared" si="55"/>
        <v>0</v>
      </c>
      <c r="M202" s="220">
        <v>0</v>
      </c>
      <c r="N202" s="253">
        <f t="shared" si="56"/>
        <v>0</v>
      </c>
      <c r="O202" s="299"/>
      <c r="Q202" s="676"/>
      <c r="R202" s="679">
        <f t="shared" si="57"/>
        <v>0</v>
      </c>
      <c r="S202" s="12"/>
      <c r="T202" s="676"/>
      <c r="U202" s="679">
        <f t="shared" si="58"/>
        <v>0</v>
      </c>
      <c r="V202" s="12"/>
      <c r="W202" s="676"/>
      <c r="X202" s="679">
        <f t="shared" si="59"/>
        <v>0</v>
      </c>
      <c r="Z202" s="676"/>
      <c r="AA202" s="679">
        <f t="shared" si="60"/>
        <v>0</v>
      </c>
    </row>
    <row r="203" spans="2:27" ht="17.25" customHeight="1">
      <c r="B203" s="126">
        <v>9780861679652</v>
      </c>
      <c r="C203" s="98" t="s">
        <v>414</v>
      </c>
      <c r="D203" s="366" t="s">
        <v>400</v>
      </c>
      <c r="E203" s="365" t="s">
        <v>98</v>
      </c>
      <c r="F203" s="525" t="s">
        <v>138</v>
      </c>
      <c r="G203" s="140" t="s">
        <v>415</v>
      </c>
      <c r="H203" s="468"/>
      <c r="I203" s="227">
        <v>9.5</v>
      </c>
      <c r="J203" s="218"/>
      <c r="K203" s="196">
        <f t="shared" si="54"/>
        <v>9.5</v>
      </c>
      <c r="L203" s="228">
        <f t="shared" si="55"/>
        <v>0</v>
      </c>
      <c r="M203" s="220">
        <v>0</v>
      </c>
      <c r="N203" s="253">
        <f t="shared" si="56"/>
        <v>0</v>
      </c>
      <c r="O203" s="299"/>
      <c r="Q203" s="676"/>
      <c r="R203" s="679">
        <f t="shared" si="57"/>
        <v>0</v>
      </c>
      <c r="S203" s="12"/>
      <c r="T203" s="676"/>
      <c r="U203" s="679">
        <f t="shared" si="58"/>
        <v>0</v>
      </c>
      <c r="V203" s="12"/>
      <c r="W203" s="676"/>
      <c r="X203" s="679">
        <f t="shared" si="59"/>
        <v>0</v>
      </c>
      <c r="Z203" s="676"/>
      <c r="AA203" s="679">
        <f t="shared" si="60"/>
        <v>0</v>
      </c>
    </row>
    <row r="204" spans="2:27" ht="17.25" customHeight="1">
      <c r="B204" s="126">
        <v>9781802301724</v>
      </c>
      <c r="C204" s="98" t="s">
        <v>416</v>
      </c>
      <c r="D204" s="366" t="s">
        <v>400</v>
      </c>
      <c r="E204" s="365" t="s">
        <v>128</v>
      </c>
      <c r="F204" s="525" t="s">
        <v>138</v>
      </c>
      <c r="G204" s="140" t="s">
        <v>417</v>
      </c>
      <c r="H204" s="468"/>
      <c r="I204" s="227">
        <v>19.95</v>
      </c>
      <c r="J204" s="218"/>
      <c r="K204" s="196">
        <f t="shared" si="54"/>
        <v>19.95</v>
      </c>
      <c r="L204" s="228">
        <f t="shared" si="55"/>
        <v>0</v>
      </c>
      <c r="M204" s="220">
        <v>0</v>
      </c>
      <c r="N204" s="253">
        <f t="shared" si="56"/>
        <v>0</v>
      </c>
      <c r="O204" s="299"/>
      <c r="Q204" s="676"/>
      <c r="R204" s="679">
        <f t="shared" si="57"/>
        <v>0</v>
      </c>
      <c r="S204" s="12"/>
      <c r="T204" s="676"/>
      <c r="U204" s="679">
        <f t="shared" si="58"/>
        <v>0</v>
      </c>
      <c r="V204" s="12"/>
      <c r="W204" s="676"/>
      <c r="X204" s="679">
        <f t="shared" si="59"/>
        <v>0</v>
      </c>
      <c r="Z204" s="676"/>
      <c r="AA204" s="679">
        <f t="shared" si="60"/>
        <v>0</v>
      </c>
    </row>
    <row r="205" spans="2:27" ht="17.25" customHeight="1">
      <c r="B205" s="126">
        <v>9781802302042</v>
      </c>
      <c r="C205" s="98" t="s">
        <v>418</v>
      </c>
      <c r="D205" s="366" t="s">
        <v>400</v>
      </c>
      <c r="E205" s="365" t="s">
        <v>128</v>
      </c>
      <c r="F205" s="525" t="s">
        <v>138</v>
      </c>
      <c r="G205" s="140" t="s">
        <v>419</v>
      </c>
      <c r="H205" s="468"/>
      <c r="I205" s="227">
        <v>29.95</v>
      </c>
      <c r="J205" s="218"/>
      <c r="K205" s="196">
        <f t="shared" si="54"/>
        <v>29.95</v>
      </c>
      <c r="L205" s="228">
        <f t="shared" si="55"/>
        <v>0</v>
      </c>
      <c r="M205" s="220">
        <v>0</v>
      </c>
      <c r="N205" s="253">
        <f t="shared" si="56"/>
        <v>0</v>
      </c>
      <c r="O205" s="299"/>
      <c r="Q205" s="676"/>
      <c r="R205" s="679">
        <f t="shared" si="57"/>
        <v>0</v>
      </c>
      <c r="S205" s="12"/>
      <c r="T205" s="676"/>
      <c r="U205" s="679">
        <f t="shared" si="58"/>
        <v>0</v>
      </c>
      <c r="V205" s="12"/>
      <c r="W205" s="676"/>
      <c r="X205" s="679">
        <f t="shared" si="59"/>
        <v>0</v>
      </c>
      <c r="Z205" s="676"/>
      <c r="AA205" s="679">
        <f t="shared" si="60"/>
        <v>0</v>
      </c>
    </row>
    <row r="206" spans="2:27" ht="17.25" customHeight="1">
      <c r="B206" s="126">
        <v>9781802302066</v>
      </c>
      <c r="C206" s="98" t="s">
        <v>420</v>
      </c>
      <c r="D206" s="366" t="s">
        <v>400</v>
      </c>
      <c r="E206" s="365" t="s">
        <v>128</v>
      </c>
      <c r="F206" s="525" t="s">
        <v>138</v>
      </c>
      <c r="G206" s="140" t="s">
        <v>421</v>
      </c>
      <c r="H206" s="468"/>
      <c r="I206" s="227">
        <v>29.95</v>
      </c>
      <c r="J206" s="218"/>
      <c r="K206" s="196">
        <f t="shared" si="54"/>
        <v>29.95</v>
      </c>
      <c r="L206" s="228">
        <f t="shared" si="55"/>
        <v>0</v>
      </c>
      <c r="M206" s="220">
        <v>0</v>
      </c>
      <c r="N206" s="253">
        <f t="shared" si="56"/>
        <v>0</v>
      </c>
      <c r="O206" s="299"/>
      <c r="Q206" s="676"/>
      <c r="R206" s="679">
        <f t="shared" si="57"/>
        <v>0</v>
      </c>
      <c r="S206" s="12"/>
      <c r="T206" s="676"/>
      <c r="U206" s="679">
        <f t="shared" si="58"/>
        <v>0</v>
      </c>
      <c r="V206" s="12"/>
      <c r="W206" s="676"/>
      <c r="X206" s="679">
        <f t="shared" si="59"/>
        <v>0</v>
      </c>
      <c r="Z206" s="676"/>
      <c r="AA206" s="679">
        <f t="shared" si="60"/>
        <v>0</v>
      </c>
    </row>
    <row r="207" spans="2:27" ht="17.25" customHeight="1">
      <c r="B207" s="126">
        <v>9781845368197</v>
      </c>
      <c r="C207" s="98" t="s">
        <v>422</v>
      </c>
      <c r="D207" s="366" t="s">
        <v>400</v>
      </c>
      <c r="E207" s="365" t="s">
        <v>128</v>
      </c>
      <c r="F207" s="525" t="s">
        <v>138</v>
      </c>
      <c r="G207" s="140" t="s">
        <v>423</v>
      </c>
      <c r="H207" s="468"/>
      <c r="I207" s="227">
        <v>19.95</v>
      </c>
      <c r="J207" s="218"/>
      <c r="K207" s="196">
        <f t="shared" si="54"/>
        <v>19.95</v>
      </c>
      <c r="L207" s="228">
        <f t="shared" si="55"/>
        <v>0</v>
      </c>
      <c r="M207" s="220">
        <v>0</v>
      </c>
      <c r="N207" s="253">
        <f t="shared" si="56"/>
        <v>0</v>
      </c>
      <c r="O207" s="299"/>
      <c r="Q207" s="676"/>
      <c r="R207" s="679">
        <f t="shared" si="57"/>
        <v>0</v>
      </c>
      <c r="S207" s="12"/>
      <c r="T207" s="676"/>
      <c r="U207" s="679">
        <f t="shared" si="58"/>
        <v>0</v>
      </c>
      <c r="V207" s="12"/>
      <c r="W207" s="676"/>
      <c r="X207" s="679">
        <f t="shared" si="59"/>
        <v>0</v>
      </c>
      <c r="Z207" s="676"/>
      <c r="AA207" s="679">
        <f t="shared" si="60"/>
        <v>0</v>
      </c>
    </row>
    <row r="208" spans="2:27" ht="17.25" customHeight="1">
      <c r="B208" s="126">
        <v>9781845367848</v>
      </c>
      <c r="C208" s="98" t="s">
        <v>424</v>
      </c>
      <c r="D208" s="366" t="s">
        <v>400</v>
      </c>
      <c r="E208" s="365" t="s">
        <v>128</v>
      </c>
      <c r="F208" s="525" t="s">
        <v>138</v>
      </c>
      <c r="G208" s="140" t="s">
        <v>425</v>
      </c>
      <c r="H208" s="468"/>
      <c r="I208" s="227">
        <v>10.95</v>
      </c>
      <c r="J208" s="218"/>
      <c r="K208" s="196">
        <f t="shared" si="54"/>
        <v>10.95</v>
      </c>
      <c r="L208" s="228">
        <f t="shared" si="55"/>
        <v>0</v>
      </c>
      <c r="M208" s="220">
        <v>0</v>
      </c>
      <c r="N208" s="253">
        <f t="shared" si="56"/>
        <v>0</v>
      </c>
      <c r="O208" s="299"/>
      <c r="Q208" s="676"/>
      <c r="R208" s="679">
        <f t="shared" si="57"/>
        <v>0</v>
      </c>
      <c r="S208" s="12"/>
      <c r="T208" s="676"/>
      <c r="U208" s="679">
        <f t="shared" si="58"/>
        <v>0</v>
      </c>
      <c r="V208" s="12"/>
      <c r="W208" s="676"/>
      <c r="X208" s="679">
        <f t="shared" si="59"/>
        <v>0</v>
      </c>
      <c r="Z208" s="676"/>
      <c r="AA208" s="679">
        <f t="shared" si="60"/>
        <v>0</v>
      </c>
    </row>
    <row r="209" spans="2:27" ht="17.25" customHeight="1">
      <c r="B209" s="126"/>
      <c r="C209" s="98" t="s">
        <v>426</v>
      </c>
      <c r="D209" s="366" t="s">
        <v>400</v>
      </c>
      <c r="E209" s="365" t="s">
        <v>128</v>
      </c>
      <c r="F209" s="525" t="s">
        <v>138</v>
      </c>
      <c r="G209" s="140" t="s">
        <v>427</v>
      </c>
      <c r="H209" s="468"/>
      <c r="I209" s="227">
        <v>15</v>
      </c>
      <c r="J209" s="218"/>
      <c r="K209" s="196">
        <f t="shared" si="54"/>
        <v>15</v>
      </c>
      <c r="L209" s="228">
        <f t="shared" si="55"/>
        <v>0</v>
      </c>
      <c r="M209" s="220">
        <v>0</v>
      </c>
      <c r="N209" s="253">
        <f t="shared" si="56"/>
        <v>0</v>
      </c>
      <c r="O209" s="299"/>
      <c r="Q209" s="676"/>
      <c r="R209" s="679">
        <f t="shared" si="57"/>
        <v>0</v>
      </c>
      <c r="S209" s="12"/>
      <c r="T209" s="676"/>
      <c r="U209" s="679">
        <f t="shared" si="58"/>
        <v>0</v>
      </c>
      <c r="V209" s="12"/>
      <c r="W209" s="676"/>
      <c r="X209" s="679">
        <f t="shared" si="59"/>
        <v>0</v>
      </c>
      <c r="Z209" s="676"/>
      <c r="AA209" s="679">
        <f t="shared" si="60"/>
        <v>0</v>
      </c>
    </row>
    <row r="210" spans="2:27" ht="17.25" customHeight="1">
      <c r="B210" s="126">
        <v>9781845368265</v>
      </c>
      <c r="C210" s="98" t="s">
        <v>428</v>
      </c>
      <c r="D210" s="366" t="s">
        <v>400</v>
      </c>
      <c r="E210" s="365" t="s">
        <v>128</v>
      </c>
      <c r="F210" s="525" t="s">
        <v>138</v>
      </c>
      <c r="G210" s="140" t="s">
        <v>429</v>
      </c>
      <c r="H210" s="468"/>
      <c r="I210" s="227">
        <v>27.95</v>
      </c>
      <c r="J210" s="218"/>
      <c r="K210" s="196">
        <f t="shared" si="54"/>
        <v>27.95</v>
      </c>
      <c r="L210" s="228">
        <f t="shared" si="55"/>
        <v>0</v>
      </c>
      <c r="M210" s="220">
        <v>0</v>
      </c>
      <c r="N210" s="253">
        <f t="shared" si="56"/>
        <v>0</v>
      </c>
      <c r="O210" s="299"/>
      <c r="Q210" s="676"/>
      <c r="R210" s="679">
        <f t="shared" si="57"/>
        <v>0</v>
      </c>
      <c r="S210" s="12"/>
      <c r="T210" s="676"/>
      <c r="U210" s="679">
        <f t="shared" si="58"/>
        <v>0</v>
      </c>
      <c r="V210" s="12"/>
      <c r="W210" s="676"/>
      <c r="X210" s="679">
        <f t="shared" si="59"/>
        <v>0</v>
      </c>
      <c r="Z210" s="676"/>
      <c r="AA210" s="679">
        <f t="shared" si="60"/>
        <v>0</v>
      </c>
    </row>
    <row r="211" spans="2:27" ht="17.25" customHeight="1">
      <c r="B211" s="126">
        <v>9781845368333</v>
      </c>
      <c r="C211" s="98" t="s">
        <v>430</v>
      </c>
      <c r="D211" s="366" t="s">
        <v>400</v>
      </c>
      <c r="E211" s="365" t="s">
        <v>98</v>
      </c>
      <c r="F211" s="525" t="s">
        <v>138</v>
      </c>
      <c r="G211" s="140" t="s">
        <v>431</v>
      </c>
      <c r="H211" s="468"/>
      <c r="I211" s="227">
        <v>13.95</v>
      </c>
      <c r="J211" s="218"/>
      <c r="K211" s="196">
        <f t="shared" si="54"/>
        <v>13.95</v>
      </c>
      <c r="L211" s="228">
        <f t="shared" si="55"/>
        <v>0</v>
      </c>
      <c r="M211" s="220">
        <v>0</v>
      </c>
      <c r="N211" s="253">
        <f t="shared" si="56"/>
        <v>0</v>
      </c>
      <c r="O211" s="299"/>
      <c r="Q211" s="676"/>
      <c r="R211" s="679">
        <f t="shared" si="57"/>
        <v>0</v>
      </c>
      <c r="S211" s="12"/>
      <c r="T211" s="676"/>
      <c r="U211" s="679">
        <f t="shared" si="58"/>
        <v>0</v>
      </c>
      <c r="V211" s="12"/>
      <c r="W211" s="676"/>
      <c r="X211" s="679">
        <f t="shared" si="59"/>
        <v>0</v>
      </c>
      <c r="Z211" s="676"/>
      <c r="AA211" s="679">
        <f t="shared" si="60"/>
        <v>0</v>
      </c>
    </row>
    <row r="212" spans="2:27" ht="17.25" customHeight="1">
      <c r="B212" s="126"/>
      <c r="C212" s="363" t="s">
        <v>432</v>
      </c>
      <c r="D212" s="366" t="s">
        <v>400</v>
      </c>
      <c r="E212" s="365" t="s">
        <v>128</v>
      </c>
      <c r="F212" s="525" t="s">
        <v>138</v>
      </c>
      <c r="G212" s="140" t="s">
        <v>433</v>
      </c>
      <c r="H212" s="468"/>
      <c r="I212" s="227">
        <v>23</v>
      </c>
      <c r="J212" s="218"/>
      <c r="K212" s="196">
        <f t="shared" si="54"/>
        <v>23</v>
      </c>
      <c r="L212" s="228">
        <f t="shared" si="55"/>
        <v>0</v>
      </c>
      <c r="M212" s="220">
        <v>0</v>
      </c>
      <c r="N212" s="253">
        <f t="shared" si="56"/>
        <v>0</v>
      </c>
      <c r="O212" s="299"/>
      <c r="Q212" s="676"/>
      <c r="R212" s="679">
        <f t="shared" si="57"/>
        <v>0</v>
      </c>
      <c r="S212" s="12"/>
      <c r="T212" s="676"/>
      <c r="U212" s="679">
        <f t="shared" si="58"/>
        <v>0</v>
      </c>
      <c r="V212" s="12"/>
      <c r="W212" s="676"/>
      <c r="X212" s="679">
        <f t="shared" si="59"/>
        <v>0</v>
      </c>
      <c r="Z212" s="676"/>
      <c r="AA212" s="679">
        <f t="shared" si="60"/>
        <v>0</v>
      </c>
    </row>
    <row r="213" spans="2:27" ht="17.25" customHeight="1">
      <c r="B213" s="126">
        <v>9781845368388</v>
      </c>
      <c r="C213" s="364" t="s">
        <v>434</v>
      </c>
      <c r="D213" s="366" t="s">
        <v>400</v>
      </c>
      <c r="E213" s="365" t="s">
        <v>128</v>
      </c>
      <c r="F213" s="525" t="s">
        <v>138</v>
      </c>
      <c r="G213" s="140" t="s">
        <v>435</v>
      </c>
      <c r="H213" s="468"/>
      <c r="I213" s="227">
        <v>27.95</v>
      </c>
      <c r="J213" s="218"/>
      <c r="K213" s="196">
        <f t="shared" si="54"/>
        <v>27.95</v>
      </c>
      <c r="L213" s="228">
        <f t="shared" si="55"/>
        <v>0</v>
      </c>
      <c r="M213" s="220">
        <v>0</v>
      </c>
      <c r="N213" s="253">
        <f t="shared" si="56"/>
        <v>0</v>
      </c>
      <c r="O213" s="299"/>
      <c r="Q213" s="676"/>
      <c r="R213" s="679">
        <f t="shared" si="57"/>
        <v>0</v>
      </c>
      <c r="S213" s="12"/>
      <c r="T213" s="676"/>
      <c r="U213" s="679">
        <f t="shared" si="58"/>
        <v>0</v>
      </c>
      <c r="V213" s="12"/>
      <c r="W213" s="676"/>
      <c r="X213" s="679">
        <f t="shared" si="59"/>
        <v>0</v>
      </c>
      <c r="Z213" s="676"/>
      <c r="AA213" s="679">
        <f t="shared" si="60"/>
        <v>0</v>
      </c>
    </row>
    <row r="214" spans="2:27" ht="17.25" customHeight="1">
      <c r="B214" s="126">
        <v>9781845368661</v>
      </c>
      <c r="C214" s="364" t="s">
        <v>436</v>
      </c>
      <c r="D214" s="366" t="s">
        <v>400</v>
      </c>
      <c r="E214" s="365" t="s">
        <v>98</v>
      </c>
      <c r="F214" s="525" t="s">
        <v>138</v>
      </c>
      <c r="G214" s="140" t="s">
        <v>437</v>
      </c>
      <c r="H214" s="468"/>
      <c r="I214" s="227">
        <v>13.95</v>
      </c>
      <c r="J214" s="218"/>
      <c r="K214" s="196">
        <f t="shared" si="54"/>
        <v>13.95</v>
      </c>
      <c r="L214" s="228">
        <f t="shared" si="55"/>
        <v>0</v>
      </c>
      <c r="M214" s="220">
        <v>0</v>
      </c>
      <c r="N214" s="253">
        <f t="shared" si="56"/>
        <v>0</v>
      </c>
      <c r="O214" s="299"/>
      <c r="Q214" s="676"/>
      <c r="R214" s="679">
        <f t="shared" si="57"/>
        <v>0</v>
      </c>
      <c r="S214" s="12"/>
      <c r="T214" s="676"/>
      <c r="U214" s="679">
        <f t="shared" si="58"/>
        <v>0</v>
      </c>
      <c r="V214" s="12"/>
      <c r="W214" s="676"/>
      <c r="X214" s="679">
        <f t="shared" si="59"/>
        <v>0</v>
      </c>
      <c r="Z214" s="676"/>
      <c r="AA214" s="679">
        <f t="shared" si="60"/>
        <v>0</v>
      </c>
    </row>
    <row r="215" spans="2:27" ht="17.25" customHeight="1">
      <c r="B215" s="126"/>
      <c r="C215" s="363" t="s">
        <v>438</v>
      </c>
      <c r="D215" s="366" t="s">
        <v>400</v>
      </c>
      <c r="E215" s="416" t="s">
        <v>128</v>
      </c>
      <c r="F215" s="525" t="s">
        <v>138</v>
      </c>
      <c r="G215" s="92" t="s">
        <v>439</v>
      </c>
      <c r="H215" s="468"/>
      <c r="I215" s="232">
        <v>23</v>
      </c>
      <c r="J215" s="218"/>
      <c r="K215" s="196">
        <f t="shared" si="54"/>
        <v>23</v>
      </c>
      <c r="L215" s="228">
        <f t="shared" si="55"/>
        <v>0</v>
      </c>
      <c r="M215" s="220">
        <v>0</v>
      </c>
      <c r="N215" s="253">
        <f t="shared" si="56"/>
        <v>0</v>
      </c>
      <c r="O215" s="299"/>
      <c r="Q215" s="676"/>
      <c r="R215" s="679">
        <f t="shared" si="57"/>
        <v>0</v>
      </c>
      <c r="S215" s="12"/>
      <c r="T215" s="676"/>
      <c r="U215" s="679">
        <f t="shared" si="58"/>
        <v>0</v>
      </c>
      <c r="V215" s="12"/>
      <c r="W215" s="676"/>
      <c r="X215" s="679">
        <f t="shared" si="59"/>
        <v>0</v>
      </c>
      <c r="Z215" s="676"/>
      <c r="AA215" s="679">
        <f t="shared" si="60"/>
        <v>0</v>
      </c>
    </row>
    <row r="216" spans="2:27" ht="17.25" customHeight="1">
      <c r="B216" s="126">
        <v>9781802300031</v>
      </c>
      <c r="C216" s="363" t="s">
        <v>440</v>
      </c>
      <c r="D216" s="366" t="s">
        <v>400</v>
      </c>
      <c r="E216" s="416" t="s">
        <v>98</v>
      </c>
      <c r="F216" s="525" t="s">
        <v>138</v>
      </c>
      <c r="G216" s="92" t="s">
        <v>441</v>
      </c>
      <c r="H216" s="468"/>
      <c r="I216" s="232">
        <v>9.9499999999999993</v>
      </c>
      <c r="J216" s="218"/>
      <c r="K216" s="196">
        <f t="shared" si="54"/>
        <v>9.9499999999999993</v>
      </c>
      <c r="L216" s="228">
        <f t="shared" si="55"/>
        <v>0</v>
      </c>
      <c r="M216" s="220">
        <v>0</v>
      </c>
      <c r="N216" s="253">
        <f t="shared" si="56"/>
        <v>0</v>
      </c>
      <c r="O216" s="299"/>
      <c r="Q216" s="676"/>
      <c r="R216" s="679">
        <f t="shared" si="57"/>
        <v>0</v>
      </c>
      <c r="S216" s="12"/>
      <c r="T216" s="676"/>
      <c r="U216" s="679">
        <f t="shared" si="58"/>
        <v>0</v>
      </c>
      <c r="V216" s="12"/>
      <c r="W216" s="676"/>
      <c r="X216" s="679">
        <f t="shared" si="59"/>
        <v>0</v>
      </c>
      <c r="Z216" s="676"/>
      <c r="AA216" s="679">
        <f t="shared" si="60"/>
        <v>0</v>
      </c>
    </row>
    <row r="217" spans="2:27" ht="17.25" customHeight="1">
      <c r="B217" s="395">
        <v>9781908507990</v>
      </c>
      <c r="C217" s="371" t="s">
        <v>442</v>
      </c>
      <c r="D217" s="366" t="s">
        <v>400</v>
      </c>
      <c r="E217" s="372" t="s">
        <v>128</v>
      </c>
      <c r="F217" s="373" t="s">
        <v>208</v>
      </c>
      <c r="G217" s="374" t="s">
        <v>443</v>
      </c>
      <c r="H217" s="468"/>
      <c r="I217" s="225">
        <v>16.5</v>
      </c>
      <c r="J217" s="218"/>
      <c r="K217" s="196">
        <f t="shared" si="54"/>
        <v>16.5</v>
      </c>
      <c r="L217" s="228">
        <f t="shared" si="55"/>
        <v>0</v>
      </c>
      <c r="M217" s="220">
        <v>0</v>
      </c>
      <c r="N217" s="253">
        <f t="shared" si="56"/>
        <v>0</v>
      </c>
      <c r="O217" s="299"/>
      <c r="Q217" s="676"/>
      <c r="R217" s="679">
        <f t="shared" si="57"/>
        <v>0</v>
      </c>
      <c r="S217" s="12"/>
      <c r="T217" s="676"/>
      <c r="U217" s="679">
        <f t="shared" si="58"/>
        <v>0</v>
      </c>
      <c r="V217" s="12"/>
      <c r="W217" s="676"/>
      <c r="X217" s="679">
        <f t="shared" si="59"/>
        <v>0</v>
      </c>
      <c r="Z217" s="676"/>
      <c r="AA217" s="679">
        <f t="shared" si="60"/>
        <v>0</v>
      </c>
    </row>
    <row r="218" spans="2:27" ht="17.25" customHeight="1">
      <c r="B218" s="133">
        <v>9781909376977</v>
      </c>
      <c r="C218" s="371" t="s">
        <v>444</v>
      </c>
      <c r="D218" s="366" t="s">
        <v>400</v>
      </c>
      <c r="E218" s="372" t="s">
        <v>128</v>
      </c>
      <c r="F218" s="373" t="s">
        <v>208</v>
      </c>
      <c r="G218" s="374" t="s">
        <v>445</v>
      </c>
      <c r="H218" s="468"/>
      <c r="I218" s="225">
        <v>19.95</v>
      </c>
      <c r="J218" s="218"/>
      <c r="K218" s="196">
        <f t="shared" si="54"/>
        <v>19.95</v>
      </c>
      <c r="L218" s="228">
        <f t="shared" si="55"/>
        <v>0</v>
      </c>
      <c r="M218" s="220">
        <v>0</v>
      </c>
      <c r="N218" s="253">
        <f t="shared" si="56"/>
        <v>0</v>
      </c>
      <c r="O218" s="299"/>
      <c r="Q218" s="676"/>
      <c r="R218" s="679">
        <f t="shared" si="57"/>
        <v>0</v>
      </c>
      <c r="S218" s="12"/>
      <c r="T218" s="676"/>
      <c r="U218" s="679">
        <f t="shared" si="58"/>
        <v>0</v>
      </c>
      <c r="V218" s="12"/>
      <c r="W218" s="676"/>
      <c r="X218" s="679">
        <f t="shared" si="59"/>
        <v>0</v>
      </c>
      <c r="Z218" s="676"/>
      <c r="AA218" s="679">
        <f t="shared" si="60"/>
        <v>0</v>
      </c>
    </row>
    <row r="219" spans="2:27" ht="17.25" customHeight="1">
      <c r="B219" s="133">
        <v>9781909376984</v>
      </c>
      <c r="C219" s="371" t="s">
        <v>446</v>
      </c>
      <c r="D219" s="366" t="s">
        <v>400</v>
      </c>
      <c r="E219" s="372" t="s">
        <v>128</v>
      </c>
      <c r="F219" s="373" t="s">
        <v>208</v>
      </c>
      <c r="G219" s="374" t="s">
        <v>447</v>
      </c>
      <c r="H219" s="468"/>
      <c r="I219" s="225">
        <v>19.95</v>
      </c>
      <c r="J219" s="218"/>
      <c r="K219" s="196">
        <f t="shared" si="54"/>
        <v>19.95</v>
      </c>
      <c r="L219" s="228">
        <f t="shared" si="55"/>
        <v>0</v>
      </c>
      <c r="M219" s="220">
        <v>0</v>
      </c>
      <c r="N219" s="253">
        <f t="shared" si="56"/>
        <v>0</v>
      </c>
      <c r="O219" s="299"/>
      <c r="Q219" s="676"/>
      <c r="R219" s="679">
        <f t="shared" si="57"/>
        <v>0</v>
      </c>
      <c r="S219" s="12"/>
      <c r="T219" s="676"/>
      <c r="U219" s="679">
        <f t="shared" si="58"/>
        <v>0</v>
      </c>
      <c r="V219" s="12"/>
      <c r="W219" s="676"/>
      <c r="X219" s="679">
        <f t="shared" si="59"/>
        <v>0</v>
      </c>
      <c r="Z219" s="676"/>
      <c r="AA219" s="679">
        <f t="shared" si="60"/>
        <v>0</v>
      </c>
    </row>
    <row r="220" spans="2:27" ht="17.25" customHeight="1">
      <c r="B220" s="133">
        <v>9781917280495</v>
      </c>
      <c r="C220" s="91" t="s">
        <v>448</v>
      </c>
      <c r="D220" s="366" t="s">
        <v>400</v>
      </c>
      <c r="E220" s="372" t="s">
        <v>98</v>
      </c>
      <c r="F220" s="391" t="s">
        <v>208</v>
      </c>
      <c r="G220" s="374" t="s">
        <v>449</v>
      </c>
      <c r="H220" s="468"/>
      <c r="I220" s="225">
        <v>9.5</v>
      </c>
      <c r="J220" s="218"/>
      <c r="K220" s="196">
        <f t="shared" si="54"/>
        <v>9.5</v>
      </c>
      <c r="L220" s="228">
        <f t="shared" si="55"/>
        <v>0</v>
      </c>
      <c r="M220" s="220">
        <v>0</v>
      </c>
      <c r="N220" s="253">
        <f t="shared" si="56"/>
        <v>0</v>
      </c>
      <c r="O220" s="299"/>
      <c r="Q220" s="676"/>
      <c r="R220" s="679">
        <f t="shared" si="57"/>
        <v>0</v>
      </c>
      <c r="S220" s="12"/>
      <c r="T220" s="676"/>
      <c r="U220" s="679">
        <f t="shared" si="58"/>
        <v>0</v>
      </c>
      <c r="V220" s="12"/>
      <c r="W220" s="676"/>
      <c r="X220" s="679">
        <f t="shared" si="59"/>
        <v>0</v>
      </c>
      <c r="Z220" s="676"/>
      <c r="AA220" s="679">
        <f t="shared" si="60"/>
        <v>0</v>
      </c>
    </row>
    <row r="221" spans="2:27" ht="17.25" customHeight="1">
      <c r="B221" s="133">
        <v>9781917280501</v>
      </c>
      <c r="C221" s="91" t="s">
        <v>450</v>
      </c>
      <c r="D221" s="366" t="s">
        <v>400</v>
      </c>
      <c r="E221" s="372" t="s">
        <v>98</v>
      </c>
      <c r="F221" s="391" t="s">
        <v>208</v>
      </c>
      <c r="G221" s="374" t="s">
        <v>451</v>
      </c>
      <c r="H221" s="468"/>
      <c r="I221" s="225">
        <v>9.5</v>
      </c>
      <c r="J221" s="218"/>
      <c r="K221" s="196">
        <f t="shared" si="54"/>
        <v>9.5</v>
      </c>
      <c r="L221" s="228">
        <f t="shared" si="55"/>
        <v>0</v>
      </c>
      <c r="M221" s="220">
        <v>0</v>
      </c>
      <c r="N221" s="253">
        <f t="shared" si="56"/>
        <v>0</v>
      </c>
      <c r="O221" s="299"/>
      <c r="Q221" s="676"/>
      <c r="R221" s="679">
        <f t="shared" si="57"/>
        <v>0</v>
      </c>
      <c r="S221" s="12"/>
      <c r="T221" s="676"/>
      <c r="U221" s="679">
        <f t="shared" si="58"/>
        <v>0</v>
      </c>
      <c r="V221" s="12"/>
      <c r="W221" s="676"/>
      <c r="X221" s="679">
        <f t="shared" si="59"/>
        <v>0</v>
      </c>
      <c r="Z221" s="676"/>
      <c r="AA221" s="679">
        <f t="shared" si="60"/>
        <v>0</v>
      </c>
    </row>
    <row r="222" spans="2:27" ht="17.25" customHeight="1">
      <c r="B222" s="133">
        <v>9781916832862</v>
      </c>
      <c r="C222" s="119" t="s">
        <v>452</v>
      </c>
      <c r="D222" s="366" t="s">
        <v>400</v>
      </c>
      <c r="E222" s="372" t="s">
        <v>128</v>
      </c>
      <c r="F222" s="373" t="s">
        <v>208</v>
      </c>
      <c r="G222" s="374" t="s">
        <v>453</v>
      </c>
      <c r="H222" s="468"/>
      <c r="I222" s="225">
        <v>28.95</v>
      </c>
      <c r="J222" s="218"/>
      <c r="K222" s="196">
        <f t="shared" si="54"/>
        <v>28.95</v>
      </c>
      <c r="L222" s="228">
        <f t="shared" si="55"/>
        <v>0</v>
      </c>
      <c r="M222" s="220">
        <v>0</v>
      </c>
      <c r="N222" s="253">
        <f t="shared" si="56"/>
        <v>0</v>
      </c>
      <c r="O222" s="299"/>
      <c r="Q222" s="676"/>
      <c r="R222" s="679">
        <f t="shared" si="57"/>
        <v>0</v>
      </c>
      <c r="S222" s="12"/>
      <c r="T222" s="676"/>
      <c r="U222" s="679">
        <f t="shared" si="58"/>
        <v>0</v>
      </c>
      <c r="V222" s="12"/>
      <c r="W222" s="676"/>
      <c r="X222" s="679">
        <f t="shared" si="59"/>
        <v>0</v>
      </c>
      <c r="Z222" s="676"/>
      <c r="AA222" s="679">
        <f t="shared" si="60"/>
        <v>0</v>
      </c>
    </row>
    <row r="223" spans="2:27" ht="17.25" customHeight="1">
      <c r="B223" s="386">
        <v>9781789275469</v>
      </c>
      <c r="C223" s="387" t="s">
        <v>454</v>
      </c>
      <c r="D223" s="366" t="s">
        <v>400</v>
      </c>
      <c r="E223" s="388" t="s">
        <v>128</v>
      </c>
      <c r="F223" s="389" t="s">
        <v>225</v>
      </c>
      <c r="G223" s="389" t="s">
        <v>455</v>
      </c>
      <c r="H223" s="468"/>
      <c r="I223" s="227">
        <v>36</v>
      </c>
      <c r="J223" s="218"/>
      <c r="K223" s="196">
        <f t="shared" si="54"/>
        <v>36</v>
      </c>
      <c r="L223" s="228">
        <f t="shared" si="55"/>
        <v>0</v>
      </c>
      <c r="M223" s="220">
        <v>0</v>
      </c>
      <c r="N223" s="253">
        <f t="shared" si="56"/>
        <v>0</v>
      </c>
      <c r="O223" s="299"/>
      <c r="Q223" s="676"/>
      <c r="R223" s="679">
        <f t="shared" si="57"/>
        <v>0</v>
      </c>
      <c r="S223" s="12"/>
      <c r="T223" s="676"/>
      <c r="U223" s="679">
        <f t="shared" si="58"/>
        <v>0</v>
      </c>
      <c r="V223" s="12"/>
      <c r="W223" s="676"/>
      <c r="X223" s="679">
        <f t="shared" si="59"/>
        <v>0</v>
      </c>
      <c r="Z223" s="676"/>
      <c r="AA223" s="679">
        <f t="shared" si="60"/>
        <v>0</v>
      </c>
    </row>
    <row r="224" spans="2:27" ht="17.25" customHeight="1">
      <c r="B224" s="386">
        <v>9781780909806</v>
      </c>
      <c r="C224" s="387" t="s">
        <v>456</v>
      </c>
      <c r="D224" s="366" t="s">
        <v>400</v>
      </c>
      <c r="E224" s="388" t="s">
        <v>128</v>
      </c>
      <c r="F224" s="389" t="s">
        <v>225</v>
      </c>
      <c r="G224" s="389" t="s">
        <v>457</v>
      </c>
      <c r="H224" s="468"/>
      <c r="I224" s="227">
        <v>35.9</v>
      </c>
      <c r="J224" s="218"/>
      <c r="K224" s="196">
        <f t="shared" si="54"/>
        <v>35.9</v>
      </c>
      <c r="L224" s="228">
        <f t="shared" si="55"/>
        <v>0</v>
      </c>
      <c r="M224" s="220">
        <v>0</v>
      </c>
      <c r="N224" s="253">
        <f t="shared" si="56"/>
        <v>0</v>
      </c>
      <c r="O224" s="299"/>
      <c r="Q224" s="676"/>
      <c r="R224" s="679">
        <f t="shared" si="57"/>
        <v>0</v>
      </c>
      <c r="S224" s="12"/>
      <c r="T224" s="676"/>
      <c r="U224" s="679">
        <f t="shared" si="58"/>
        <v>0</v>
      </c>
      <c r="V224" s="12"/>
      <c r="W224" s="676"/>
      <c r="X224" s="679">
        <f t="shared" si="59"/>
        <v>0</v>
      </c>
      <c r="Z224" s="676"/>
      <c r="AA224" s="679">
        <f t="shared" si="60"/>
        <v>0</v>
      </c>
    </row>
    <row r="225" spans="2:27" ht="17.25" customHeight="1">
      <c r="B225" s="386">
        <v>9781780909783</v>
      </c>
      <c r="C225" s="387" t="s">
        <v>458</v>
      </c>
      <c r="D225" s="366" t="s">
        <v>400</v>
      </c>
      <c r="E225" s="388" t="s">
        <v>98</v>
      </c>
      <c r="F225" s="389" t="s">
        <v>225</v>
      </c>
      <c r="G225" s="389" t="s">
        <v>459</v>
      </c>
      <c r="H225" s="468"/>
      <c r="I225" s="227">
        <v>10.9</v>
      </c>
      <c r="J225" s="218"/>
      <c r="K225" s="196">
        <f t="shared" ref="K225:K243" si="61">I225-(I225*J225)</f>
        <v>10.9</v>
      </c>
      <c r="L225" s="228">
        <f t="shared" ref="L225:L243" si="62">K225*H225</f>
        <v>0</v>
      </c>
      <c r="M225" s="220">
        <v>0</v>
      </c>
      <c r="N225" s="253">
        <f t="shared" ref="N225:N243" si="63">L225+(L225*M225)</f>
        <v>0</v>
      </c>
      <c r="O225" s="299"/>
      <c r="Q225" s="676"/>
      <c r="R225" s="679">
        <f t="shared" si="57"/>
        <v>0</v>
      </c>
      <c r="S225" s="12"/>
      <c r="T225" s="676"/>
      <c r="U225" s="679">
        <f t="shared" si="58"/>
        <v>0</v>
      </c>
      <c r="V225" s="12"/>
      <c r="W225" s="676"/>
      <c r="X225" s="679">
        <f t="shared" si="59"/>
        <v>0</v>
      </c>
      <c r="Z225" s="676"/>
      <c r="AA225" s="679">
        <f t="shared" si="60"/>
        <v>0</v>
      </c>
    </row>
    <row r="226" spans="2:27" ht="17.25" customHeight="1">
      <c r="B226" s="386">
        <v>9781789279061</v>
      </c>
      <c r="C226" s="387" t="s">
        <v>460</v>
      </c>
      <c r="D226" s="366" t="s">
        <v>400</v>
      </c>
      <c r="E226" s="388" t="s">
        <v>128</v>
      </c>
      <c r="F226" s="389" t="s">
        <v>225</v>
      </c>
      <c r="G226" s="389" t="s">
        <v>461</v>
      </c>
      <c r="H226" s="468"/>
      <c r="I226" s="227">
        <v>32</v>
      </c>
      <c r="J226" s="218"/>
      <c r="K226" s="196">
        <f t="shared" si="61"/>
        <v>32</v>
      </c>
      <c r="L226" s="228">
        <f t="shared" si="62"/>
        <v>0</v>
      </c>
      <c r="M226" s="220">
        <v>0</v>
      </c>
      <c r="N226" s="253">
        <f t="shared" si="63"/>
        <v>0</v>
      </c>
      <c r="O226" s="299"/>
      <c r="Q226" s="676"/>
      <c r="R226" s="679">
        <f t="shared" si="57"/>
        <v>0</v>
      </c>
      <c r="S226" s="12"/>
      <c r="T226" s="676"/>
      <c r="U226" s="679">
        <f t="shared" si="58"/>
        <v>0</v>
      </c>
      <c r="V226" s="12"/>
      <c r="W226" s="676"/>
      <c r="X226" s="679">
        <f t="shared" si="59"/>
        <v>0</v>
      </c>
      <c r="Z226" s="676"/>
      <c r="AA226" s="679">
        <f t="shared" si="60"/>
        <v>0</v>
      </c>
    </row>
    <row r="227" spans="2:27" ht="17.25" customHeight="1">
      <c r="B227" s="386">
        <v>9781789279108</v>
      </c>
      <c r="C227" s="387" t="s">
        <v>462</v>
      </c>
      <c r="D227" s="366" t="s">
        <v>400</v>
      </c>
      <c r="E227" s="388" t="s">
        <v>98</v>
      </c>
      <c r="F227" s="389" t="s">
        <v>225</v>
      </c>
      <c r="G227" s="389" t="s">
        <v>463</v>
      </c>
      <c r="H227" s="468"/>
      <c r="I227" s="227">
        <v>10.9</v>
      </c>
      <c r="J227" s="218"/>
      <c r="K227" s="196">
        <f t="shared" si="61"/>
        <v>10.9</v>
      </c>
      <c r="L227" s="228">
        <f t="shared" si="62"/>
        <v>0</v>
      </c>
      <c r="M227" s="220">
        <v>0</v>
      </c>
      <c r="N227" s="253">
        <f t="shared" si="63"/>
        <v>0</v>
      </c>
      <c r="O227" s="299"/>
      <c r="Q227" s="676"/>
      <c r="R227" s="679">
        <f t="shared" si="57"/>
        <v>0</v>
      </c>
      <c r="S227" s="12"/>
      <c r="T227" s="676"/>
      <c r="U227" s="679">
        <f t="shared" si="58"/>
        <v>0</v>
      </c>
      <c r="V227" s="12"/>
      <c r="W227" s="676"/>
      <c r="X227" s="679">
        <f t="shared" si="59"/>
        <v>0</v>
      </c>
      <c r="Z227" s="676"/>
      <c r="AA227" s="679">
        <f t="shared" si="60"/>
        <v>0</v>
      </c>
    </row>
    <row r="228" spans="2:27" ht="17.25" customHeight="1">
      <c r="B228" s="386">
        <v>9781789272529</v>
      </c>
      <c r="C228" s="387" t="s">
        <v>464</v>
      </c>
      <c r="D228" s="366" t="s">
        <v>400</v>
      </c>
      <c r="E228" s="388" t="s">
        <v>128</v>
      </c>
      <c r="F228" s="389" t="s">
        <v>225</v>
      </c>
      <c r="G228" s="389" t="s">
        <v>465</v>
      </c>
      <c r="H228" s="468"/>
      <c r="I228" s="227">
        <v>26</v>
      </c>
      <c r="J228" s="218"/>
      <c r="K228" s="196">
        <f t="shared" si="61"/>
        <v>26</v>
      </c>
      <c r="L228" s="228">
        <f t="shared" si="62"/>
        <v>0</v>
      </c>
      <c r="M228" s="220">
        <v>0</v>
      </c>
      <c r="N228" s="253">
        <f t="shared" si="63"/>
        <v>0</v>
      </c>
      <c r="O228" s="299"/>
      <c r="Q228" s="676"/>
      <c r="R228" s="679">
        <f t="shared" si="57"/>
        <v>0</v>
      </c>
      <c r="S228" s="12"/>
      <c r="T228" s="676"/>
      <c r="U228" s="679">
        <f t="shared" si="58"/>
        <v>0</v>
      </c>
      <c r="V228" s="12"/>
      <c r="W228" s="676"/>
      <c r="X228" s="679">
        <f t="shared" si="59"/>
        <v>0</v>
      </c>
      <c r="Z228" s="676"/>
      <c r="AA228" s="679">
        <f t="shared" si="60"/>
        <v>0</v>
      </c>
    </row>
    <row r="229" spans="2:27" ht="17.25" customHeight="1">
      <c r="B229" s="386">
        <v>9781789272536</v>
      </c>
      <c r="C229" s="387" t="s">
        <v>466</v>
      </c>
      <c r="D229" s="366" t="s">
        <v>400</v>
      </c>
      <c r="E229" s="388" t="s">
        <v>128</v>
      </c>
      <c r="F229" s="389" t="s">
        <v>225</v>
      </c>
      <c r="G229" s="389" t="s">
        <v>467</v>
      </c>
      <c r="H229" s="468"/>
      <c r="I229" s="227">
        <v>29</v>
      </c>
      <c r="J229" s="218"/>
      <c r="K229" s="196">
        <f t="shared" si="61"/>
        <v>29</v>
      </c>
      <c r="L229" s="228">
        <f t="shared" si="62"/>
        <v>0</v>
      </c>
      <c r="M229" s="220">
        <v>0</v>
      </c>
      <c r="N229" s="253">
        <f t="shared" si="63"/>
        <v>0</v>
      </c>
      <c r="O229" s="299"/>
      <c r="Q229" s="676"/>
      <c r="R229" s="679">
        <f t="shared" si="57"/>
        <v>0</v>
      </c>
      <c r="S229" s="12"/>
      <c r="T229" s="676"/>
      <c r="U229" s="679">
        <f t="shared" si="58"/>
        <v>0</v>
      </c>
      <c r="V229" s="12"/>
      <c r="W229" s="676"/>
      <c r="X229" s="679">
        <f t="shared" si="59"/>
        <v>0</v>
      </c>
      <c r="Z229" s="676"/>
      <c r="AA229" s="679">
        <f t="shared" si="60"/>
        <v>0</v>
      </c>
    </row>
    <row r="230" spans="2:27" ht="17.25" customHeight="1">
      <c r="B230" s="386">
        <v>9781789272307</v>
      </c>
      <c r="C230" s="387" t="s">
        <v>468</v>
      </c>
      <c r="D230" s="366" t="s">
        <v>400</v>
      </c>
      <c r="E230" s="388" t="s">
        <v>128</v>
      </c>
      <c r="F230" s="389" t="s">
        <v>225</v>
      </c>
      <c r="G230" s="389" t="s">
        <v>469</v>
      </c>
      <c r="H230" s="468"/>
      <c r="I230" s="227">
        <v>31</v>
      </c>
      <c r="J230" s="218"/>
      <c r="K230" s="196">
        <f t="shared" si="61"/>
        <v>31</v>
      </c>
      <c r="L230" s="228">
        <f t="shared" si="62"/>
        <v>0</v>
      </c>
      <c r="M230" s="220">
        <v>0</v>
      </c>
      <c r="N230" s="253">
        <f t="shared" si="63"/>
        <v>0</v>
      </c>
      <c r="O230" s="299"/>
      <c r="Q230" s="676"/>
      <c r="R230" s="679">
        <f t="shared" si="57"/>
        <v>0</v>
      </c>
      <c r="S230" s="12"/>
      <c r="T230" s="676"/>
      <c r="U230" s="679">
        <f t="shared" si="58"/>
        <v>0</v>
      </c>
      <c r="V230" s="12"/>
      <c r="W230" s="676"/>
      <c r="X230" s="679">
        <f t="shared" si="59"/>
        <v>0</v>
      </c>
      <c r="Z230" s="676"/>
      <c r="AA230" s="679">
        <f t="shared" si="60"/>
        <v>0</v>
      </c>
    </row>
    <row r="231" spans="2:27" ht="17.25" customHeight="1">
      <c r="B231" s="386">
        <v>9781780908212</v>
      </c>
      <c r="C231" s="387" t="s">
        <v>470</v>
      </c>
      <c r="D231" s="366" t="s">
        <v>400</v>
      </c>
      <c r="E231" s="388" t="s">
        <v>128</v>
      </c>
      <c r="F231" s="389" t="s">
        <v>225</v>
      </c>
      <c r="G231" s="389" t="s">
        <v>471</v>
      </c>
      <c r="H231" s="468"/>
      <c r="I231" s="227">
        <v>29.5</v>
      </c>
      <c r="J231" s="218"/>
      <c r="K231" s="196">
        <f t="shared" si="61"/>
        <v>29.5</v>
      </c>
      <c r="L231" s="228">
        <f t="shared" si="62"/>
        <v>0</v>
      </c>
      <c r="M231" s="220">
        <v>0</v>
      </c>
      <c r="N231" s="253">
        <f t="shared" si="63"/>
        <v>0</v>
      </c>
      <c r="O231" s="299"/>
      <c r="Q231" s="676"/>
      <c r="R231" s="679">
        <f t="shared" si="57"/>
        <v>0</v>
      </c>
      <c r="S231" s="12"/>
      <c r="T231" s="676"/>
      <c r="U231" s="679">
        <f t="shared" si="58"/>
        <v>0</v>
      </c>
      <c r="V231" s="12"/>
      <c r="W231" s="676"/>
      <c r="X231" s="679">
        <f t="shared" si="59"/>
        <v>0</v>
      </c>
      <c r="Z231" s="676"/>
      <c r="AA231" s="679">
        <f t="shared" si="60"/>
        <v>0</v>
      </c>
    </row>
    <row r="232" spans="2:27" ht="17.25" customHeight="1">
      <c r="B232" s="386">
        <v>9781789279085</v>
      </c>
      <c r="C232" s="387" t="s">
        <v>472</v>
      </c>
      <c r="D232" s="366" t="s">
        <v>400</v>
      </c>
      <c r="E232" s="388" t="s">
        <v>128</v>
      </c>
      <c r="F232" s="389" t="s">
        <v>225</v>
      </c>
      <c r="G232" s="389" t="s">
        <v>473</v>
      </c>
      <c r="H232" s="468"/>
      <c r="I232" s="227">
        <v>24.95</v>
      </c>
      <c r="J232" s="218"/>
      <c r="K232" s="196">
        <f t="shared" si="61"/>
        <v>24.95</v>
      </c>
      <c r="L232" s="228">
        <f t="shared" si="62"/>
        <v>0</v>
      </c>
      <c r="M232" s="220">
        <v>0</v>
      </c>
      <c r="N232" s="253">
        <f t="shared" si="63"/>
        <v>0</v>
      </c>
      <c r="O232" s="299"/>
      <c r="Q232" s="676"/>
      <c r="R232" s="679">
        <f t="shared" si="57"/>
        <v>0</v>
      </c>
      <c r="S232" s="12"/>
      <c r="T232" s="676"/>
      <c r="U232" s="679">
        <f t="shared" si="58"/>
        <v>0</v>
      </c>
      <c r="V232" s="12"/>
      <c r="W232" s="676"/>
      <c r="X232" s="679">
        <f t="shared" si="59"/>
        <v>0</v>
      </c>
      <c r="Z232" s="676"/>
      <c r="AA232" s="679">
        <f t="shared" si="60"/>
        <v>0</v>
      </c>
    </row>
    <row r="233" spans="2:27" ht="17.25" customHeight="1">
      <c r="B233" s="386">
        <v>9781789279115</v>
      </c>
      <c r="C233" s="387" t="s">
        <v>474</v>
      </c>
      <c r="D233" s="366" t="s">
        <v>400</v>
      </c>
      <c r="E233" s="388" t="s">
        <v>98</v>
      </c>
      <c r="F233" s="389" t="s">
        <v>225</v>
      </c>
      <c r="G233" s="389" t="s">
        <v>475</v>
      </c>
      <c r="H233" s="468"/>
      <c r="I233" s="227">
        <v>6.95</v>
      </c>
      <c r="J233" s="218"/>
      <c r="K233" s="196">
        <f t="shared" si="61"/>
        <v>6.95</v>
      </c>
      <c r="L233" s="228">
        <f t="shared" si="62"/>
        <v>0</v>
      </c>
      <c r="M233" s="220">
        <v>0</v>
      </c>
      <c r="N233" s="253">
        <f t="shared" si="63"/>
        <v>0</v>
      </c>
      <c r="O233" s="299"/>
      <c r="Q233" s="676"/>
      <c r="R233" s="679">
        <f t="shared" si="57"/>
        <v>0</v>
      </c>
      <c r="S233" s="12"/>
      <c r="T233" s="676"/>
      <c r="U233" s="679">
        <f t="shared" si="58"/>
        <v>0</v>
      </c>
      <c r="V233" s="12"/>
      <c r="W233" s="676"/>
      <c r="X233" s="679">
        <f t="shared" si="59"/>
        <v>0</v>
      </c>
      <c r="Z233" s="676"/>
      <c r="AA233" s="679">
        <f t="shared" si="60"/>
        <v>0</v>
      </c>
    </row>
    <row r="234" spans="2:27" ht="17.25" customHeight="1">
      <c r="B234" s="126">
        <v>9780717199761</v>
      </c>
      <c r="C234" s="364" t="s">
        <v>476</v>
      </c>
      <c r="D234" s="366" t="s">
        <v>400</v>
      </c>
      <c r="E234" s="365" t="s">
        <v>128</v>
      </c>
      <c r="F234" s="140" t="s">
        <v>246</v>
      </c>
      <c r="G234" s="140"/>
      <c r="H234" s="468"/>
      <c r="I234" s="227">
        <v>13.45</v>
      </c>
      <c r="J234" s="218"/>
      <c r="K234" s="196">
        <f t="shared" si="61"/>
        <v>13.45</v>
      </c>
      <c r="L234" s="228">
        <f t="shared" si="62"/>
        <v>0</v>
      </c>
      <c r="M234" s="220">
        <v>0</v>
      </c>
      <c r="N234" s="253">
        <f t="shared" si="63"/>
        <v>0</v>
      </c>
      <c r="O234" s="299"/>
      <c r="Q234" s="676"/>
      <c r="R234" s="679">
        <f t="shared" si="57"/>
        <v>0</v>
      </c>
      <c r="S234" s="12"/>
      <c r="T234" s="676"/>
      <c r="U234" s="679">
        <f t="shared" si="58"/>
        <v>0</v>
      </c>
      <c r="V234" s="12"/>
      <c r="W234" s="676"/>
      <c r="X234" s="679">
        <f t="shared" si="59"/>
        <v>0</v>
      </c>
      <c r="Z234" s="676"/>
      <c r="AA234" s="679">
        <f t="shared" si="60"/>
        <v>0</v>
      </c>
    </row>
    <row r="235" spans="2:27" ht="17.25" customHeight="1">
      <c r="B235" s="126">
        <v>9780717190140</v>
      </c>
      <c r="C235" s="364" t="s">
        <v>477</v>
      </c>
      <c r="D235" s="366" t="s">
        <v>400</v>
      </c>
      <c r="E235" s="365" t="s">
        <v>128</v>
      </c>
      <c r="F235" s="140" t="s">
        <v>246</v>
      </c>
      <c r="G235" s="140"/>
      <c r="H235" s="468"/>
      <c r="I235" s="227">
        <v>32.950000000000003</v>
      </c>
      <c r="J235" s="218"/>
      <c r="K235" s="196">
        <f t="shared" si="61"/>
        <v>32.950000000000003</v>
      </c>
      <c r="L235" s="228">
        <f t="shared" si="62"/>
        <v>0</v>
      </c>
      <c r="M235" s="220">
        <v>0</v>
      </c>
      <c r="N235" s="253">
        <f t="shared" si="63"/>
        <v>0</v>
      </c>
      <c r="O235" s="299"/>
      <c r="Q235" s="676"/>
      <c r="R235" s="679">
        <f t="shared" si="57"/>
        <v>0</v>
      </c>
      <c r="S235" s="12"/>
      <c r="T235" s="676"/>
      <c r="U235" s="679">
        <f t="shared" si="58"/>
        <v>0</v>
      </c>
      <c r="V235" s="12"/>
      <c r="W235" s="676"/>
      <c r="X235" s="679">
        <f t="shared" si="59"/>
        <v>0</v>
      </c>
      <c r="Z235" s="676"/>
      <c r="AA235" s="679">
        <f t="shared" si="60"/>
        <v>0</v>
      </c>
    </row>
    <row r="236" spans="2:27" ht="17.25" customHeight="1">
      <c r="B236" s="126">
        <v>9780717190164</v>
      </c>
      <c r="C236" s="364" t="s">
        <v>478</v>
      </c>
      <c r="D236" s="366" t="s">
        <v>400</v>
      </c>
      <c r="E236" s="365" t="s">
        <v>128</v>
      </c>
      <c r="F236" s="140" t="s">
        <v>246</v>
      </c>
      <c r="G236" s="140"/>
      <c r="H236" s="468"/>
      <c r="I236" s="227">
        <v>30.95</v>
      </c>
      <c r="J236" s="218"/>
      <c r="K236" s="196">
        <f t="shared" si="61"/>
        <v>30.95</v>
      </c>
      <c r="L236" s="228">
        <f t="shared" si="62"/>
        <v>0</v>
      </c>
      <c r="M236" s="220">
        <v>0</v>
      </c>
      <c r="N236" s="253">
        <f t="shared" si="63"/>
        <v>0</v>
      </c>
      <c r="O236" s="299"/>
      <c r="Q236" s="676"/>
      <c r="R236" s="679">
        <f t="shared" si="57"/>
        <v>0</v>
      </c>
      <c r="S236" s="12"/>
      <c r="T236" s="676"/>
      <c r="U236" s="679">
        <f t="shared" si="58"/>
        <v>0</v>
      </c>
      <c r="V236" s="12"/>
      <c r="W236" s="676"/>
      <c r="X236" s="679">
        <f t="shared" si="59"/>
        <v>0</v>
      </c>
      <c r="Z236" s="676"/>
      <c r="AA236" s="679">
        <f t="shared" si="60"/>
        <v>0</v>
      </c>
    </row>
    <row r="237" spans="2:27" ht="17.25" customHeight="1">
      <c r="B237" s="126">
        <v>9780717153565</v>
      </c>
      <c r="C237" s="364" t="s">
        <v>479</v>
      </c>
      <c r="D237" s="366" t="s">
        <v>400</v>
      </c>
      <c r="E237" s="365" t="s">
        <v>128</v>
      </c>
      <c r="F237" s="140" t="s">
        <v>246</v>
      </c>
      <c r="G237" s="140"/>
      <c r="H237" s="468"/>
      <c r="I237" s="227">
        <v>31.95</v>
      </c>
      <c r="J237" s="218"/>
      <c r="K237" s="196">
        <f t="shared" si="61"/>
        <v>31.95</v>
      </c>
      <c r="L237" s="228">
        <f t="shared" si="62"/>
        <v>0</v>
      </c>
      <c r="M237" s="220">
        <v>0</v>
      </c>
      <c r="N237" s="253">
        <f t="shared" si="63"/>
        <v>0</v>
      </c>
      <c r="O237" s="299"/>
      <c r="Q237" s="676"/>
      <c r="R237" s="679">
        <f t="shared" si="57"/>
        <v>0</v>
      </c>
      <c r="S237" s="12"/>
      <c r="T237" s="676"/>
      <c r="U237" s="679">
        <f t="shared" si="58"/>
        <v>0</v>
      </c>
      <c r="V237" s="12"/>
      <c r="W237" s="676"/>
      <c r="X237" s="679">
        <f t="shared" si="59"/>
        <v>0</v>
      </c>
      <c r="Z237" s="676"/>
      <c r="AA237" s="679">
        <f t="shared" si="60"/>
        <v>0</v>
      </c>
    </row>
    <row r="238" spans="2:27" ht="17.25" customHeight="1">
      <c r="B238" s="126">
        <v>9780717154289</v>
      </c>
      <c r="C238" s="364" t="s">
        <v>480</v>
      </c>
      <c r="D238" s="366" t="s">
        <v>400</v>
      </c>
      <c r="E238" s="365" t="s">
        <v>128</v>
      </c>
      <c r="F238" s="140" t="s">
        <v>246</v>
      </c>
      <c r="G238" s="140"/>
      <c r="H238" s="468"/>
      <c r="I238" s="227">
        <v>30.95</v>
      </c>
      <c r="J238" s="218"/>
      <c r="K238" s="196">
        <f t="shared" si="61"/>
        <v>30.95</v>
      </c>
      <c r="L238" s="228">
        <f t="shared" si="62"/>
        <v>0</v>
      </c>
      <c r="M238" s="220">
        <v>0</v>
      </c>
      <c r="N238" s="253">
        <f t="shared" si="63"/>
        <v>0</v>
      </c>
      <c r="O238" s="299"/>
      <c r="Q238" s="676"/>
      <c r="R238" s="679">
        <f t="shared" si="57"/>
        <v>0</v>
      </c>
      <c r="S238" s="12"/>
      <c r="T238" s="676"/>
      <c r="U238" s="679">
        <f t="shared" si="58"/>
        <v>0</v>
      </c>
      <c r="V238" s="12"/>
      <c r="W238" s="676"/>
      <c r="X238" s="679">
        <f t="shared" si="59"/>
        <v>0</v>
      </c>
      <c r="Z238" s="676"/>
      <c r="AA238" s="679">
        <f t="shared" si="60"/>
        <v>0</v>
      </c>
    </row>
    <row r="239" spans="2:27" ht="17.25" customHeight="1">
      <c r="B239" s="126">
        <v>9780717190683</v>
      </c>
      <c r="C239" s="363" t="s">
        <v>481</v>
      </c>
      <c r="D239" s="366" t="s">
        <v>400</v>
      </c>
      <c r="E239" s="365"/>
      <c r="F239" s="366" t="s">
        <v>384</v>
      </c>
      <c r="G239" s="140"/>
      <c r="H239" s="468"/>
      <c r="I239" s="227">
        <v>9.99</v>
      </c>
      <c r="J239" s="218"/>
      <c r="K239" s="196">
        <f t="shared" si="61"/>
        <v>9.99</v>
      </c>
      <c r="L239" s="228">
        <f t="shared" si="62"/>
        <v>0</v>
      </c>
      <c r="M239" s="220">
        <v>0</v>
      </c>
      <c r="N239" s="253">
        <f t="shared" si="63"/>
        <v>0</v>
      </c>
      <c r="O239" s="299"/>
      <c r="Q239" s="676"/>
      <c r="R239" s="679">
        <f t="shared" si="57"/>
        <v>0</v>
      </c>
      <c r="S239" s="12"/>
      <c r="T239" s="676"/>
      <c r="U239" s="679">
        <f t="shared" si="58"/>
        <v>0</v>
      </c>
      <c r="V239" s="12"/>
      <c r="W239" s="676"/>
      <c r="X239" s="679">
        <f t="shared" si="59"/>
        <v>0</v>
      </c>
      <c r="Z239" s="676"/>
      <c r="AA239" s="679">
        <f t="shared" si="60"/>
        <v>0</v>
      </c>
    </row>
    <row r="240" spans="2:27" ht="17.25" customHeight="1">
      <c r="B240" s="126">
        <v>9780717190690</v>
      </c>
      <c r="C240" s="363" t="s">
        <v>482</v>
      </c>
      <c r="D240" s="366" t="s">
        <v>400</v>
      </c>
      <c r="E240" s="365"/>
      <c r="F240" s="366" t="s">
        <v>384</v>
      </c>
      <c r="G240" s="140"/>
      <c r="H240" s="468"/>
      <c r="I240" s="227">
        <v>9.99</v>
      </c>
      <c r="J240" s="218"/>
      <c r="K240" s="196">
        <f t="shared" si="61"/>
        <v>9.99</v>
      </c>
      <c r="L240" s="228">
        <f t="shared" si="62"/>
        <v>0</v>
      </c>
      <c r="M240" s="220">
        <v>0</v>
      </c>
      <c r="N240" s="253">
        <f t="shared" si="63"/>
        <v>0</v>
      </c>
      <c r="O240" s="299"/>
      <c r="Q240" s="676"/>
      <c r="R240" s="679">
        <f t="shared" si="57"/>
        <v>0</v>
      </c>
      <c r="S240" s="12"/>
      <c r="T240" s="676"/>
      <c r="U240" s="679">
        <f t="shared" si="58"/>
        <v>0</v>
      </c>
      <c r="V240" s="12"/>
      <c r="W240" s="676"/>
      <c r="X240" s="679">
        <f t="shared" si="59"/>
        <v>0</v>
      </c>
      <c r="Z240" s="676"/>
      <c r="AA240" s="679">
        <f t="shared" si="60"/>
        <v>0</v>
      </c>
    </row>
    <row r="241" spans="2:27" ht="17.25" customHeight="1">
      <c r="B241" s="126">
        <v>9780717190706</v>
      </c>
      <c r="C241" s="363" t="s">
        <v>483</v>
      </c>
      <c r="D241" s="366" t="s">
        <v>400</v>
      </c>
      <c r="E241" s="365"/>
      <c r="F241" s="366" t="s">
        <v>384</v>
      </c>
      <c r="G241" s="140"/>
      <c r="H241" s="468"/>
      <c r="I241" s="227">
        <v>9.99</v>
      </c>
      <c r="J241" s="218"/>
      <c r="K241" s="196">
        <f t="shared" si="61"/>
        <v>9.99</v>
      </c>
      <c r="L241" s="228">
        <f t="shared" si="62"/>
        <v>0</v>
      </c>
      <c r="M241" s="220">
        <v>0</v>
      </c>
      <c r="N241" s="253">
        <f t="shared" si="63"/>
        <v>0</v>
      </c>
      <c r="O241" s="299"/>
      <c r="Q241" s="676"/>
      <c r="R241" s="679">
        <f t="shared" si="57"/>
        <v>0</v>
      </c>
      <c r="S241" s="12"/>
      <c r="T241" s="676"/>
      <c r="U241" s="679">
        <f t="shared" si="58"/>
        <v>0</v>
      </c>
      <c r="V241" s="12"/>
      <c r="W241" s="676"/>
      <c r="X241" s="679">
        <f t="shared" si="59"/>
        <v>0</v>
      </c>
      <c r="Z241" s="676"/>
      <c r="AA241" s="679">
        <f t="shared" si="60"/>
        <v>0</v>
      </c>
    </row>
    <row r="242" spans="2:27" ht="17.25" customHeight="1">
      <c r="B242" s="126">
        <v>9780717190713</v>
      </c>
      <c r="C242" s="363" t="s">
        <v>484</v>
      </c>
      <c r="D242" s="366" t="s">
        <v>400</v>
      </c>
      <c r="E242" s="365"/>
      <c r="F242" s="366" t="s">
        <v>384</v>
      </c>
      <c r="G242" s="140"/>
      <c r="H242" s="468"/>
      <c r="I242" s="227">
        <v>9.99</v>
      </c>
      <c r="J242" s="218"/>
      <c r="K242" s="196">
        <f t="shared" si="61"/>
        <v>9.99</v>
      </c>
      <c r="L242" s="228">
        <f t="shared" si="62"/>
        <v>0</v>
      </c>
      <c r="M242" s="220">
        <v>0</v>
      </c>
      <c r="N242" s="253">
        <f t="shared" si="63"/>
        <v>0</v>
      </c>
      <c r="O242" s="299"/>
      <c r="Q242" s="676"/>
      <c r="R242" s="679">
        <f t="shared" si="57"/>
        <v>0</v>
      </c>
      <c r="S242" s="12"/>
      <c r="T242" s="676"/>
      <c r="U242" s="679">
        <f t="shared" si="58"/>
        <v>0</v>
      </c>
      <c r="V242" s="12"/>
      <c r="W242" s="676"/>
      <c r="X242" s="679">
        <f t="shared" si="59"/>
        <v>0</v>
      </c>
      <c r="Z242" s="676"/>
      <c r="AA242" s="679">
        <f t="shared" si="60"/>
        <v>0</v>
      </c>
    </row>
    <row r="243" spans="2:27" s="333" customFormat="1" ht="17.25" customHeight="1">
      <c r="B243" s="87"/>
      <c r="C243" s="132" t="s">
        <v>396</v>
      </c>
      <c r="D243" s="132"/>
      <c r="E243" s="130"/>
      <c r="F243" s="85"/>
      <c r="G243" s="86"/>
      <c r="H243" s="468"/>
      <c r="I243" s="224"/>
      <c r="J243" s="218"/>
      <c r="K243" s="306">
        <f t="shared" si="61"/>
        <v>0</v>
      </c>
      <c r="L243" s="307">
        <f t="shared" si="62"/>
        <v>0</v>
      </c>
      <c r="M243" s="220">
        <v>0</v>
      </c>
      <c r="N243" s="308">
        <f t="shared" si="63"/>
        <v>0</v>
      </c>
      <c r="O243" s="299"/>
      <c r="Q243" s="676"/>
      <c r="R243" s="693">
        <f t="shared" si="57"/>
        <v>0</v>
      </c>
      <c r="T243" s="676"/>
      <c r="U243" s="693">
        <f t="shared" si="58"/>
        <v>0</v>
      </c>
      <c r="W243" s="676"/>
      <c r="X243" s="693">
        <f t="shared" si="59"/>
        <v>0</v>
      </c>
      <c r="Z243" s="676"/>
      <c r="AA243" s="693">
        <f t="shared" si="60"/>
        <v>0</v>
      </c>
    </row>
    <row r="244" spans="2:27" s="333" customFormat="1" ht="17.25" customHeight="1">
      <c r="B244" s="118"/>
      <c r="C244" s="312"/>
      <c r="D244" s="132"/>
      <c r="E244" s="151"/>
      <c r="F244" s="85"/>
      <c r="G244" s="80"/>
      <c r="H244" s="468"/>
      <c r="I244" s="303"/>
      <c r="J244" s="218"/>
      <c r="K244" s="306">
        <f t="shared" ref="K244" si="64">I244-(I244*J244)</f>
        <v>0</v>
      </c>
      <c r="L244" s="307">
        <f t="shared" ref="L244" si="65">K244*H244</f>
        <v>0</v>
      </c>
      <c r="M244" s="220">
        <v>0</v>
      </c>
      <c r="N244" s="308">
        <f t="shared" ref="N244" si="66">L244+(L244*M244)</f>
        <v>0</v>
      </c>
      <c r="O244" s="299"/>
      <c r="Q244" s="676"/>
      <c r="R244" s="693">
        <f t="shared" si="57"/>
        <v>0</v>
      </c>
      <c r="T244" s="676"/>
      <c r="U244" s="693">
        <f t="shared" si="58"/>
        <v>0</v>
      </c>
      <c r="W244" s="676"/>
      <c r="X244" s="693">
        <f t="shared" si="59"/>
        <v>0</v>
      </c>
      <c r="Z244" s="676"/>
      <c r="AA244" s="693">
        <f t="shared" si="60"/>
        <v>0</v>
      </c>
    </row>
    <row r="245" spans="2:27" s="333" customFormat="1" ht="17.25" customHeight="1">
      <c r="B245" s="118"/>
      <c r="C245" s="312"/>
      <c r="D245" s="132"/>
      <c r="E245" s="151"/>
      <c r="F245" s="85"/>
      <c r="G245" s="80"/>
      <c r="H245" s="468"/>
      <c r="I245" s="303"/>
      <c r="J245" s="218"/>
      <c r="K245" s="306">
        <f t="shared" ref="K245:K246" si="67">I245-(I245*J245)</f>
        <v>0</v>
      </c>
      <c r="L245" s="307">
        <f t="shared" ref="L245:L246" si="68">K245*H245</f>
        <v>0</v>
      </c>
      <c r="M245" s="220">
        <v>0</v>
      </c>
      <c r="N245" s="308">
        <f t="shared" ref="N245:N246" si="69">L245+(L245*M245)</f>
        <v>0</v>
      </c>
      <c r="O245" s="299"/>
      <c r="Q245" s="676"/>
      <c r="R245" s="693">
        <f t="shared" si="57"/>
        <v>0</v>
      </c>
      <c r="T245" s="676"/>
      <c r="U245" s="693">
        <f t="shared" si="58"/>
        <v>0</v>
      </c>
      <c r="W245" s="676"/>
      <c r="X245" s="693">
        <f t="shared" si="59"/>
        <v>0</v>
      </c>
      <c r="Z245" s="676"/>
      <c r="AA245" s="693">
        <f t="shared" si="60"/>
        <v>0</v>
      </c>
    </row>
    <row r="246" spans="2:27" s="333" customFormat="1" ht="17.25" customHeight="1">
      <c r="B246" s="118"/>
      <c r="C246" s="312"/>
      <c r="D246" s="132"/>
      <c r="E246" s="151"/>
      <c r="F246" s="85"/>
      <c r="G246" s="80"/>
      <c r="H246" s="468"/>
      <c r="I246" s="303"/>
      <c r="J246" s="218"/>
      <c r="K246" s="306">
        <f t="shared" si="67"/>
        <v>0</v>
      </c>
      <c r="L246" s="307">
        <f t="shared" si="68"/>
        <v>0</v>
      </c>
      <c r="M246" s="220">
        <v>0</v>
      </c>
      <c r="N246" s="308">
        <f t="shared" si="69"/>
        <v>0</v>
      </c>
      <c r="O246" s="299"/>
      <c r="Q246" s="676"/>
      <c r="R246" s="693">
        <f t="shared" si="57"/>
        <v>0</v>
      </c>
      <c r="T246" s="676"/>
      <c r="U246" s="693">
        <f t="shared" si="58"/>
        <v>0</v>
      </c>
      <c r="W246" s="676"/>
      <c r="X246" s="693">
        <f t="shared" si="59"/>
        <v>0</v>
      </c>
      <c r="Z246" s="676"/>
      <c r="AA246" s="693">
        <f t="shared" si="60"/>
        <v>0</v>
      </c>
    </row>
    <row r="247" spans="2:27" s="333" customFormat="1" ht="17.25" customHeight="1">
      <c r="B247" s="443"/>
      <c r="C247" s="486" t="s">
        <v>271</v>
      </c>
      <c r="D247" s="654"/>
      <c r="E247" s="476"/>
      <c r="F247" s="477"/>
      <c r="G247" s="478"/>
      <c r="H247" s="479"/>
      <c r="I247" s="480"/>
      <c r="J247" s="481"/>
      <c r="K247" s="482"/>
      <c r="L247" s="483"/>
      <c r="M247" s="484"/>
      <c r="N247" s="484"/>
      <c r="O247" s="485"/>
      <c r="Q247"/>
      <c r="S247"/>
      <c r="U247"/>
      <c r="W247"/>
    </row>
    <row r="248" spans="2:27" ht="17.25" customHeight="1">
      <c r="B248" s="168" t="s">
        <v>485</v>
      </c>
      <c r="C248" s="127"/>
      <c r="D248" s="170"/>
      <c r="E248" s="170"/>
      <c r="F248" s="127"/>
      <c r="G248" s="127"/>
      <c r="H248" s="263">
        <f>SUM(H197:H247)</f>
        <v>0</v>
      </c>
      <c r="I248" s="464"/>
      <c r="J248" s="193"/>
      <c r="K248" s="193"/>
      <c r="L248" s="229">
        <f>SUM(L197:L247)</f>
        <v>0</v>
      </c>
      <c r="M248" s="171"/>
      <c r="N248" s="241">
        <f>SUM(N197:N247)</f>
        <v>0</v>
      </c>
      <c r="O248" s="87"/>
    </row>
    <row r="249" spans="2:27" ht="17.25" customHeight="1">
      <c r="B249" s="1"/>
      <c r="C249" s="7"/>
      <c r="D249" s="7"/>
      <c r="E249" s="2"/>
      <c r="F249" s="9"/>
      <c r="G249" s="9"/>
      <c r="H249" s="8"/>
      <c r="M249" s="162"/>
      <c r="N249" s="162"/>
      <c r="O249" s="9"/>
    </row>
    <row r="250" spans="2:27" ht="30" customHeight="1">
      <c r="B250" s="733" t="s">
        <v>486</v>
      </c>
      <c r="C250" s="733"/>
      <c r="D250" s="733"/>
      <c r="E250" s="733"/>
      <c r="F250" s="733"/>
      <c r="G250" s="733"/>
      <c r="H250" s="733"/>
      <c r="I250" s="733"/>
      <c r="J250" s="733"/>
      <c r="K250" s="733"/>
      <c r="L250" s="733"/>
      <c r="M250" s="733"/>
      <c r="N250" s="733"/>
      <c r="O250" s="733"/>
    </row>
    <row r="251" spans="2:27" s="22" customFormat="1" ht="30" customHeight="1">
      <c r="B251" s="106" t="s">
        <v>78</v>
      </c>
      <c r="C251" s="166" t="s">
        <v>79</v>
      </c>
      <c r="D251" s="166" t="s">
        <v>80</v>
      </c>
      <c r="E251" s="166" t="s">
        <v>81</v>
      </c>
      <c r="F251" s="167" t="s">
        <v>82</v>
      </c>
      <c r="G251" s="166" t="s">
        <v>83</v>
      </c>
      <c r="H251" s="262" t="s">
        <v>84</v>
      </c>
      <c r="I251" s="463" t="s">
        <v>85</v>
      </c>
      <c r="J251" s="178" t="s">
        <v>86</v>
      </c>
      <c r="K251" s="178" t="s">
        <v>87</v>
      </c>
      <c r="L251" s="178" t="s">
        <v>88</v>
      </c>
      <c r="M251" s="223" t="s">
        <v>89</v>
      </c>
      <c r="N251" s="223" t="s">
        <v>90</v>
      </c>
      <c r="O251" s="166" t="s">
        <v>91</v>
      </c>
      <c r="Q251" s="729" t="s">
        <v>92</v>
      </c>
      <c r="R251" s="730"/>
      <c r="T251" s="729" t="s">
        <v>93</v>
      </c>
      <c r="U251" s="730"/>
      <c r="W251" s="729" t="s">
        <v>94</v>
      </c>
      <c r="X251" s="730"/>
      <c r="Z251" s="731" t="s">
        <v>95</v>
      </c>
      <c r="AA251" s="732"/>
    </row>
    <row r="252" spans="2:27" ht="17.25" customHeight="1">
      <c r="B252" s="126">
        <v>9781859719264</v>
      </c>
      <c r="C252" s="430" t="s">
        <v>487</v>
      </c>
      <c r="D252" s="366" t="s">
        <v>488</v>
      </c>
      <c r="E252" s="431" t="s">
        <v>98</v>
      </c>
      <c r="F252" s="432" t="s">
        <v>99</v>
      </c>
      <c r="G252" s="370" t="s">
        <v>489</v>
      </c>
      <c r="H252" s="468"/>
      <c r="I252" s="415">
        <v>15</v>
      </c>
      <c r="J252" s="218"/>
      <c r="K252" s="196">
        <f t="shared" ref="K252:K284" si="70">I252-(I252*J252)</f>
        <v>15</v>
      </c>
      <c r="L252" s="228">
        <f t="shared" ref="L252:L284" si="71">K252*H252</f>
        <v>0</v>
      </c>
      <c r="M252" s="220">
        <v>0</v>
      </c>
      <c r="N252" s="253">
        <f t="shared" ref="N252:N284" si="72">L252+(L252*M252)</f>
        <v>0</v>
      </c>
      <c r="O252" s="299"/>
      <c r="Q252" s="676"/>
      <c r="R252" s="679">
        <f t="shared" ref="R252:R287" si="73">IF(Q252="YES",$H252,0)</f>
        <v>0</v>
      </c>
      <c r="S252" s="12"/>
      <c r="T252" s="676"/>
      <c r="U252" s="679">
        <f t="shared" ref="U252:U287" si="74">IF(T252="YES",$H252,0)</f>
        <v>0</v>
      </c>
      <c r="V252" s="12"/>
      <c r="W252" s="676"/>
      <c r="X252" s="679">
        <f t="shared" ref="X252:X287" si="75">IF(W252="YES",$H252,0)</f>
        <v>0</v>
      </c>
      <c r="Z252" s="676"/>
      <c r="AA252" s="679">
        <f t="shared" ref="AA252:AA287" si="76">IF(Z252="YES",$H252,0)</f>
        <v>0</v>
      </c>
    </row>
    <row r="253" spans="2:27" ht="17.25" customHeight="1">
      <c r="B253" s="126">
        <v>9781859716706</v>
      </c>
      <c r="C253" s="414" t="s">
        <v>490</v>
      </c>
      <c r="D253" s="366" t="s">
        <v>488</v>
      </c>
      <c r="E253" s="431" t="s">
        <v>98</v>
      </c>
      <c r="F253" s="432" t="s">
        <v>99</v>
      </c>
      <c r="G253" s="370" t="s">
        <v>491</v>
      </c>
      <c r="H253" s="468"/>
      <c r="I253" s="415">
        <v>16.5</v>
      </c>
      <c r="J253" s="218"/>
      <c r="K253" s="196">
        <f t="shared" si="70"/>
        <v>16.5</v>
      </c>
      <c r="L253" s="228">
        <f t="shared" si="71"/>
        <v>0</v>
      </c>
      <c r="M253" s="220">
        <v>0</v>
      </c>
      <c r="N253" s="253">
        <f t="shared" si="72"/>
        <v>0</v>
      </c>
      <c r="O253" s="299"/>
      <c r="Q253" s="676"/>
      <c r="R253" s="679">
        <f t="shared" si="73"/>
        <v>0</v>
      </c>
      <c r="S253" s="12"/>
      <c r="T253" s="676"/>
      <c r="U253" s="679">
        <f t="shared" si="74"/>
        <v>0</v>
      </c>
      <c r="V253" s="12"/>
      <c r="W253" s="676"/>
      <c r="X253" s="679">
        <f t="shared" si="75"/>
        <v>0</v>
      </c>
      <c r="Z253" s="676"/>
      <c r="AA253" s="679">
        <f t="shared" si="76"/>
        <v>0</v>
      </c>
    </row>
    <row r="254" spans="2:27" ht="17.25" customHeight="1">
      <c r="B254" s="126">
        <v>9781857915655</v>
      </c>
      <c r="C254" s="414" t="s">
        <v>492</v>
      </c>
      <c r="D254" s="366" t="s">
        <v>488</v>
      </c>
      <c r="E254" s="431" t="s">
        <v>98</v>
      </c>
      <c r="F254" s="432" t="s">
        <v>99</v>
      </c>
      <c r="G254" s="370" t="s">
        <v>493</v>
      </c>
      <c r="H254" s="468"/>
      <c r="I254" s="415">
        <v>16.8</v>
      </c>
      <c r="J254" s="218"/>
      <c r="K254" s="196">
        <f t="shared" si="70"/>
        <v>16.8</v>
      </c>
      <c r="L254" s="228">
        <f t="shared" si="71"/>
        <v>0</v>
      </c>
      <c r="M254" s="220">
        <v>0</v>
      </c>
      <c r="N254" s="253">
        <f t="shared" si="72"/>
        <v>0</v>
      </c>
      <c r="O254" s="299"/>
      <c r="Q254" s="676"/>
      <c r="R254" s="679">
        <f t="shared" si="73"/>
        <v>0</v>
      </c>
      <c r="S254" s="12"/>
      <c r="T254" s="676"/>
      <c r="U254" s="679">
        <f t="shared" si="74"/>
        <v>0</v>
      </c>
      <c r="V254" s="12"/>
      <c r="W254" s="676"/>
      <c r="X254" s="679">
        <f t="shared" si="75"/>
        <v>0</v>
      </c>
      <c r="Z254" s="676"/>
      <c r="AA254" s="679">
        <f t="shared" si="76"/>
        <v>0</v>
      </c>
    </row>
    <row r="255" spans="2:27" ht="17.25" customHeight="1">
      <c r="B255" s="126">
        <v>9781857917444</v>
      </c>
      <c r="C255" s="414" t="s">
        <v>494</v>
      </c>
      <c r="D255" s="366" t="s">
        <v>488</v>
      </c>
      <c r="E255" s="431" t="s">
        <v>98</v>
      </c>
      <c r="F255" s="432" t="s">
        <v>99</v>
      </c>
      <c r="G255" s="370" t="s">
        <v>495</v>
      </c>
      <c r="H255" s="468"/>
      <c r="I255" s="415">
        <v>19.95</v>
      </c>
      <c r="J255" s="218"/>
      <c r="K255" s="196">
        <f t="shared" si="70"/>
        <v>19.95</v>
      </c>
      <c r="L255" s="228">
        <f t="shared" si="71"/>
        <v>0</v>
      </c>
      <c r="M255" s="220">
        <v>0</v>
      </c>
      <c r="N255" s="253">
        <f t="shared" si="72"/>
        <v>0</v>
      </c>
      <c r="O255" s="299"/>
      <c r="Q255" s="676"/>
      <c r="R255" s="679">
        <f t="shared" si="73"/>
        <v>0</v>
      </c>
      <c r="S255" s="12"/>
      <c r="T255" s="676"/>
      <c r="U255" s="679">
        <f t="shared" si="74"/>
        <v>0</v>
      </c>
      <c r="V255" s="12"/>
      <c r="W255" s="676"/>
      <c r="X255" s="679">
        <f t="shared" si="75"/>
        <v>0</v>
      </c>
      <c r="Z255" s="676"/>
      <c r="AA255" s="679">
        <f t="shared" si="76"/>
        <v>0</v>
      </c>
    </row>
    <row r="256" spans="2:27" ht="17.25" customHeight="1">
      <c r="B256" s="126">
        <v>9780714424590</v>
      </c>
      <c r="C256" s="364" t="s">
        <v>496</v>
      </c>
      <c r="D256" s="366" t="s">
        <v>488</v>
      </c>
      <c r="E256" s="365"/>
      <c r="F256" s="140" t="s">
        <v>129</v>
      </c>
      <c r="G256" s="140">
        <v>24590</v>
      </c>
      <c r="H256" s="468"/>
      <c r="I256" s="227">
        <v>33.4</v>
      </c>
      <c r="J256" s="218"/>
      <c r="K256" s="196">
        <f t="shared" si="70"/>
        <v>33.4</v>
      </c>
      <c r="L256" s="228">
        <f t="shared" si="71"/>
        <v>0</v>
      </c>
      <c r="M256" s="220">
        <v>0</v>
      </c>
      <c r="N256" s="253">
        <f t="shared" si="72"/>
        <v>0</v>
      </c>
      <c r="O256" s="299"/>
      <c r="Q256" s="676"/>
      <c r="R256" s="679">
        <f t="shared" si="73"/>
        <v>0</v>
      </c>
      <c r="S256" s="12"/>
      <c r="T256" s="676"/>
      <c r="U256" s="679">
        <f t="shared" si="74"/>
        <v>0</v>
      </c>
      <c r="V256" s="12"/>
      <c r="W256" s="676"/>
      <c r="X256" s="679">
        <f t="shared" si="75"/>
        <v>0</v>
      </c>
      <c r="Z256" s="676"/>
      <c r="AA256" s="679">
        <f t="shared" si="76"/>
        <v>0</v>
      </c>
    </row>
    <row r="257" spans="2:27" ht="17.25" customHeight="1">
      <c r="B257" s="126">
        <v>9781845369408</v>
      </c>
      <c r="C257" s="98" t="s">
        <v>497</v>
      </c>
      <c r="D257" s="366" t="s">
        <v>488</v>
      </c>
      <c r="E257" s="365" t="s">
        <v>98</v>
      </c>
      <c r="F257" s="59" t="s">
        <v>138</v>
      </c>
      <c r="G257" s="140" t="s">
        <v>498</v>
      </c>
      <c r="H257" s="468"/>
      <c r="I257" s="227">
        <v>9.5</v>
      </c>
      <c r="J257" s="218"/>
      <c r="K257" s="196">
        <f t="shared" si="70"/>
        <v>9.5</v>
      </c>
      <c r="L257" s="228">
        <f t="shared" si="71"/>
        <v>0</v>
      </c>
      <c r="M257" s="220">
        <v>0</v>
      </c>
      <c r="N257" s="253">
        <f t="shared" si="72"/>
        <v>0</v>
      </c>
      <c r="O257" s="299"/>
      <c r="Q257" s="676"/>
      <c r="R257" s="679">
        <f t="shared" si="73"/>
        <v>0</v>
      </c>
      <c r="S257" s="12"/>
      <c r="T257" s="676"/>
      <c r="U257" s="679">
        <f t="shared" si="74"/>
        <v>0</v>
      </c>
      <c r="V257" s="12"/>
      <c r="W257" s="676"/>
      <c r="X257" s="679">
        <f t="shared" si="75"/>
        <v>0</v>
      </c>
      <c r="Z257" s="676"/>
      <c r="AA257" s="679">
        <f t="shared" si="76"/>
        <v>0</v>
      </c>
    </row>
    <row r="258" spans="2:27" ht="17.25" customHeight="1">
      <c r="B258" s="126">
        <v>9781802300437</v>
      </c>
      <c r="C258" s="98" t="s">
        <v>499</v>
      </c>
      <c r="D258" s="366" t="s">
        <v>488</v>
      </c>
      <c r="E258" s="365" t="s">
        <v>128</v>
      </c>
      <c r="F258" s="59" t="s">
        <v>138</v>
      </c>
      <c r="G258" s="140" t="s">
        <v>500</v>
      </c>
      <c r="H258" s="468"/>
      <c r="I258" s="227">
        <v>29.95</v>
      </c>
      <c r="J258" s="218"/>
      <c r="K258" s="196">
        <f t="shared" si="70"/>
        <v>29.95</v>
      </c>
      <c r="L258" s="228">
        <f t="shared" si="71"/>
        <v>0</v>
      </c>
      <c r="M258" s="220">
        <v>0</v>
      </c>
      <c r="N258" s="253">
        <f t="shared" si="72"/>
        <v>0</v>
      </c>
      <c r="O258" s="299"/>
      <c r="Q258" s="676"/>
      <c r="R258" s="679">
        <f t="shared" si="73"/>
        <v>0</v>
      </c>
      <c r="S258" s="12"/>
      <c r="T258" s="676"/>
      <c r="U258" s="679">
        <f t="shared" si="74"/>
        <v>0</v>
      </c>
      <c r="V258" s="12"/>
      <c r="W258" s="676"/>
      <c r="X258" s="679">
        <f t="shared" si="75"/>
        <v>0</v>
      </c>
      <c r="Z258" s="676"/>
      <c r="AA258" s="679">
        <f t="shared" si="76"/>
        <v>0</v>
      </c>
    </row>
    <row r="259" spans="2:27" ht="17.25" customHeight="1">
      <c r="B259" s="126">
        <v>9781802300444</v>
      </c>
      <c r="C259" s="98" t="s">
        <v>501</v>
      </c>
      <c r="D259" s="366" t="s">
        <v>488</v>
      </c>
      <c r="E259" s="365" t="s">
        <v>98</v>
      </c>
      <c r="F259" s="59" t="s">
        <v>138</v>
      </c>
      <c r="G259" s="140" t="s">
        <v>502</v>
      </c>
      <c r="H259" s="468"/>
      <c r="I259" s="227">
        <v>13.95</v>
      </c>
      <c r="J259" s="218"/>
      <c r="K259" s="196">
        <f t="shared" si="70"/>
        <v>13.95</v>
      </c>
      <c r="L259" s="228">
        <f t="shared" si="71"/>
        <v>0</v>
      </c>
      <c r="M259" s="220">
        <v>0</v>
      </c>
      <c r="N259" s="253">
        <f t="shared" si="72"/>
        <v>0</v>
      </c>
      <c r="O259" s="299"/>
      <c r="Q259" s="676"/>
      <c r="R259" s="679">
        <f t="shared" si="73"/>
        <v>0</v>
      </c>
      <c r="S259" s="12"/>
      <c r="T259" s="676"/>
      <c r="U259" s="679">
        <f t="shared" si="74"/>
        <v>0</v>
      </c>
      <c r="V259" s="12"/>
      <c r="W259" s="676"/>
      <c r="X259" s="679">
        <f t="shared" si="75"/>
        <v>0</v>
      </c>
      <c r="Z259" s="676"/>
      <c r="AA259" s="679">
        <f t="shared" si="76"/>
        <v>0</v>
      </c>
    </row>
    <row r="260" spans="2:27" ht="17.25" customHeight="1">
      <c r="B260" s="126"/>
      <c r="C260" s="98" t="s">
        <v>503</v>
      </c>
      <c r="D260" s="366" t="s">
        <v>488</v>
      </c>
      <c r="E260" s="365" t="s">
        <v>128</v>
      </c>
      <c r="F260" s="59" t="s">
        <v>138</v>
      </c>
      <c r="G260" s="140" t="s">
        <v>504</v>
      </c>
      <c r="H260" s="468"/>
      <c r="I260" s="227">
        <v>24</v>
      </c>
      <c r="J260" s="218"/>
      <c r="K260" s="196">
        <f t="shared" si="70"/>
        <v>24</v>
      </c>
      <c r="L260" s="228">
        <f t="shared" si="71"/>
        <v>0</v>
      </c>
      <c r="M260" s="220">
        <v>0</v>
      </c>
      <c r="N260" s="253">
        <f t="shared" si="72"/>
        <v>0</v>
      </c>
      <c r="O260" s="299"/>
      <c r="Q260" s="676"/>
      <c r="R260" s="679">
        <f t="shared" si="73"/>
        <v>0</v>
      </c>
      <c r="S260" s="12"/>
      <c r="T260" s="676"/>
      <c r="U260" s="679">
        <f t="shared" si="74"/>
        <v>0</v>
      </c>
      <c r="V260" s="12"/>
      <c r="W260" s="676"/>
      <c r="X260" s="679">
        <f t="shared" si="75"/>
        <v>0</v>
      </c>
      <c r="Z260" s="676"/>
      <c r="AA260" s="679">
        <f t="shared" si="76"/>
        <v>0</v>
      </c>
    </row>
    <row r="261" spans="2:27" ht="17.25" customHeight="1">
      <c r="B261" s="95">
        <v>9781845367800</v>
      </c>
      <c r="C261" s="98" t="s">
        <v>505</v>
      </c>
      <c r="D261" s="366" t="s">
        <v>488</v>
      </c>
      <c r="E261" s="365" t="s">
        <v>128</v>
      </c>
      <c r="F261" s="59" t="s">
        <v>138</v>
      </c>
      <c r="G261" s="140" t="s">
        <v>506</v>
      </c>
      <c r="H261" s="468"/>
      <c r="I261" s="227">
        <v>28.95</v>
      </c>
      <c r="J261" s="218"/>
      <c r="K261" s="196">
        <f t="shared" si="70"/>
        <v>28.95</v>
      </c>
      <c r="L261" s="228">
        <f t="shared" si="71"/>
        <v>0</v>
      </c>
      <c r="M261" s="220">
        <v>0</v>
      </c>
      <c r="N261" s="253">
        <f t="shared" si="72"/>
        <v>0</v>
      </c>
      <c r="O261" s="299"/>
      <c r="Q261" s="676"/>
      <c r="R261" s="679">
        <f t="shared" si="73"/>
        <v>0</v>
      </c>
      <c r="S261" s="12"/>
      <c r="T261" s="676"/>
      <c r="U261" s="679">
        <f t="shared" si="74"/>
        <v>0</v>
      </c>
      <c r="V261" s="12"/>
      <c r="W261" s="676"/>
      <c r="X261" s="679">
        <f t="shared" si="75"/>
        <v>0</v>
      </c>
      <c r="Z261" s="676"/>
      <c r="AA261" s="679">
        <f t="shared" si="76"/>
        <v>0</v>
      </c>
    </row>
    <row r="262" spans="2:27" ht="17.25" customHeight="1">
      <c r="B262" s="126">
        <v>9781845367879</v>
      </c>
      <c r="C262" s="98" t="s">
        <v>507</v>
      </c>
      <c r="D262" s="366" t="s">
        <v>488</v>
      </c>
      <c r="E262" s="365" t="s">
        <v>98</v>
      </c>
      <c r="F262" s="59" t="s">
        <v>138</v>
      </c>
      <c r="G262" s="126" t="s">
        <v>508</v>
      </c>
      <c r="H262" s="468"/>
      <c r="I262" s="227">
        <v>13.95</v>
      </c>
      <c r="J262" s="218"/>
      <c r="K262" s="196">
        <f t="shared" si="70"/>
        <v>13.95</v>
      </c>
      <c r="L262" s="228">
        <f t="shared" si="71"/>
        <v>0</v>
      </c>
      <c r="M262" s="220">
        <v>0</v>
      </c>
      <c r="N262" s="253">
        <f t="shared" si="72"/>
        <v>0</v>
      </c>
      <c r="O262" s="299"/>
      <c r="Q262" s="676"/>
      <c r="R262" s="679">
        <f t="shared" si="73"/>
        <v>0</v>
      </c>
      <c r="S262" s="12"/>
      <c r="T262" s="676"/>
      <c r="U262" s="679">
        <f t="shared" si="74"/>
        <v>0</v>
      </c>
      <c r="V262" s="12"/>
      <c r="W262" s="676"/>
      <c r="X262" s="679">
        <f t="shared" si="75"/>
        <v>0</v>
      </c>
      <c r="Z262" s="676"/>
      <c r="AA262" s="679">
        <f t="shared" si="76"/>
        <v>0</v>
      </c>
    </row>
    <row r="263" spans="2:27" ht="17.25" customHeight="1">
      <c r="B263" s="126"/>
      <c r="C263" s="364" t="s">
        <v>509</v>
      </c>
      <c r="D263" s="366" t="s">
        <v>488</v>
      </c>
      <c r="E263" s="365" t="s">
        <v>128</v>
      </c>
      <c r="F263" s="59" t="s">
        <v>138</v>
      </c>
      <c r="G263" s="140" t="s">
        <v>510</v>
      </c>
      <c r="H263" s="468"/>
      <c r="I263" s="227">
        <v>23</v>
      </c>
      <c r="J263" s="218"/>
      <c r="K263" s="196">
        <f t="shared" si="70"/>
        <v>23</v>
      </c>
      <c r="L263" s="228">
        <f t="shared" si="71"/>
        <v>0</v>
      </c>
      <c r="M263" s="220">
        <v>0</v>
      </c>
      <c r="N263" s="253">
        <f t="shared" si="72"/>
        <v>0</v>
      </c>
      <c r="O263" s="299"/>
      <c r="Q263" s="676"/>
      <c r="R263" s="679">
        <f t="shared" si="73"/>
        <v>0</v>
      </c>
      <c r="S263" s="12"/>
      <c r="T263" s="676"/>
      <c r="U263" s="679">
        <f t="shared" si="74"/>
        <v>0</v>
      </c>
      <c r="V263" s="12"/>
      <c r="W263" s="676"/>
      <c r="X263" s="679">
        <f t="shared" si="75"/>
        <v>0</v>
      </c>
      <c r="Z263" s="676"/>
      <c r="AA263" s="679">
        <f t="shared" si="76"/>
        <v>0</v>
      </c>
    </row>
    <row r="264" spans="2:27" ht="17.25" customHeight="1">
      <c r="B264" s="126">
        <v>9781802300390</v>
      </c>
      <c r="C264" s="364" t="s">
        <v>511</v>
      </c>
      <c r="D264" s="366" t="s">
        <v>488</v>
      </c>
      <c r="E264" s="365" t="s">
        <v>98</v>
      </c>
      <c r="F264" s="59" t="s">
        <v>138</v>
      </c>
      <c r="G264" s="140" t="s">
        <v>512</v>
      </c>
      <c r="H264" s="468"/>
      <c r="I264" s="227">
        <v>9.9499999999999993</v>
      </c>
      <c r="J264" s="218"/>
      <c r="K264" s="196">
        <f t="shared" si="70"/>
        <v>9.9499999999999993</v>
      </c>
      <c r="L264" s="228">
        <f t="shared" si="71"/>
        <v>0</v>
      </c>
      <c r="M264" s="220">
        <v>0</v>
      </c>
      <c r="N264" s="253">
        <f t="shared" si="72"/>
        <v>0</v>
      </c>
      <c r="O264" s="299"/>
      <c r="Q264" s="676"/>
      <c r="R264" s="679">
        <f t="shared" si="73"/>
        <v>0</v>
      </c>
      <c r="S264" s="12"/>
      <c r="T264" s="676"/>
      <c r="U264" s="679">
        <f t="shared" si="74"/>
        <v>0</v>
      </c>
      <c r="V264" s="12"/>
      <c r="W264" s="676"/>
      <c r="X264" s="679">
        <f t="shared" si="75"/>
        <v>0</v>
      </c>
      <c r="Z264" s="676"/>
      <c r="AA264" s="679">
        <f t="shared" si="76"/>
        <v>0</v>
      </c>
    </row>
    <row r="265" spans="2:27" ht="17.25" customHeight="1">
      <c r="B265" s="133">
        <v>9781913698638</v>
      </c>
      <c r="C265" s="371" t="s">
        <v>513</v>
      </c>
      <c r="D265" s="366" t="s">
        <v>488</v>
      </c>
      <c r="E265" s="372" t="s">
        <v>98</v>
      </c>
      <c r="F265" s="373" t="s">
        <v>208</v>
      </c>
      <c r="G265" s="374" t="s">
        <v>514</v>
      </c>
      <c r="H265" s="468"/>
      <c r="I265" s="225">
        <v>12.95</v>
      </c>
      <c r="J265" s="218"/>
      <c r="K265" s="196">
        <f t="shared" si="70"/>
        <v>12.95</v>
      </c>
      <c r="L265" s="228">
        <f t="shared" si="71"/>
        <v>0</v>
      </c>
      <c r="M265" s="220">
        <v>0</v>
      </c>
      <c r="N265" s="253">
        <f t="shared" si="72"/>
        <v>0</v>
      </c>
      <c r="O265" s="299"/>
      <c r="Q265" s="676"/>
      <c r="R265" s="679">
        <f t="shared" si="73"/>
        <v>0</v>
      </c>
      <c r="S265" s="12"/>
      <c r="T265" s="676"/>
      <c r="U265" s="679">
        <f t="shared" si="74"/>
        <v>0</v>
      </c>
      <c r="V265" s="12"/>
      <c r="W265" s="676"/>
      <c r="X265" s="679">
        <f t="shared" si="75"/>
        <v>0</v>
      </c>
      <c r="Z265" s="676"/>
      <c r="AA265" s="679">
        <f t="shared" si="76"/>
        <v>0</v>
      </c>
    </row>
    <row r="266" spans="2:27" ht="17.25" customHeight="1">
      <c r="B266" s="133">
        <v>9781913698805</v>
      </c>
      <c r="C266" s="371" t="s">
        <v>515</v>
      </c>
      <c r="D266" s="366" t="s">
        <v>488</v>
      </c>
      <c r="E266" s="372" t="s">
        <v>128</v>
      </c>
      <c r="F266" s="373" t="s">
        <v>208</v>
      </c>
      <c r="G266" s="374" t="s">
        <v>516</v>
      </c>
      <c r="H266" s="468"/>
      <c r="I266" s="225">
        <v>32.950000000000003</v>
      </c>
      <c r="J266" s="218"/>
      <c r="K266" s="196">
        <f t="shared" si="70"/>
        <v>32.950000000000003</v>
      </c>
      <c r="L266" s="228">
        <f t="shared" si="71"/>
        <v>0</v>
      </c>
      <c r="M266" s="220">
        <v>0</v>
      </c>
      <c r="N266" s="253">
        <f t="shared" si="72"/>
        <v>0</v>
      </c>
      <c r="O266" s="299"/>
      <c r="Q266" s="676"/>
      <c r="R266" s="679">
        <f t="shared" si="73"/>
        <v>0</v>
      </c>
      <c r="S266" s="12"/>
      <c r="T266" s="676"/>
      <c r="U266" s="679">
        <f t="shared" si="74"/>
        <v>0</v>
      </c>
      <c r="V266" s="12"/>
      <c r="W266" s="676"/>
      <c r="X266" s="679">
        <f t="shared" si="75"/>
        <v>0</v>
      </c>
      <c r="Z266" s="676"/>
      <c r="AA266" s="679">
        <f t="shared" si="76"/>
        <v>0</v>
      </c>
    </row>
    <row r="267" spans="2:27" ht="17.25" customHeight="1">
      <c r="B267" s="133">
        <v>9781913698812</v>
      </c>
      <c r="C267" s="371" t="s">
        <v>517</v>
      </c>
      <c r="D267" s="366" t="s">
        <v>488</v>
      </c>
      <c r="E267" s="372" t="s">
        <v>98</v>
      </c>
      <c r="F267" s="373" t="s">
        <v>208</v>
      </c>
      <c r="G267" s="374" t="s">
        <v>518</v>
      </c>
      <c r="H267" s="468"/>
      <c r="I267" s="225">
        <v>10.95</v>
      </c>
      <c r="J267" s="218"/>
      <c r="K267" s="196">
        <f t="shared" si="70"/>
        <v>10.95</v>
      </c>
      <c r="L267" s="228">
        <f t="shared" si="71"/>
        <v>0</v>
      </c>
      <c r="M267" s="220">
        <v>0</v>
      </c>
      <c r="N267" s="253">
        <f t="shared" si="72"/>
        <v>0</v>
      </c>
      <c r="O267" s="299"/>
      <c r="Q267" s="676"/>
      <c r="R267" s="679">
        <f t="shared" si="73"/>
        <v>0</v>
      </c>
      <c r="S267" s="12"/>
      <c r="T267" s="676"/>
      <c r="U267" s="679">
        <f t="shared" si="74"/>
        <v>0</v>
      </c>
      <c r="V267" s="12"/>
      <c r="W267" s="676"/>
      <c r="X267" s="679">
        <f t="shared" si="75"/>
        <v>0</v>
      </c>
      <c r="Z267" s="676"/>
      <c r="AA267" s="679">
        <f t="shared" si="76"/>
        <v>0</v>
      </c>
    </row>
    <row r="268" spans="2:27" ht="17.25" customHeight="1">
      <c r="B268" s="133">
        <v>9781917280525</v>
      </c>
      <c r="C268" s="91" t="s">
        <v>519</v>
      </c>
      <c r="D268" s="366" t="s">
        <v>488</v>
      </c>
      <c r="E268" s="372" t="s">
        <v>98</v>
      </c>
      <c r="F268" s="391" t="s">
        <v>208</v>
      </c>
      <c r="G268" s="374" t="s">
        <v>520</v>
      </c>
      <c r="H268" s="468"/>
      <c r="I268" s="225">
        <v>9.5</v>
      </c>
      <c r="J268" s="218"/>
      <c r="K268" s="196">
        <f t="shared" si="70"/>
        <v>9.5</v>
      </c>
      <c r="L268" s="228">
        <f t="shared" si="71"/>
        <v>0</v>
      </c>
      <c r="M268" s="220">
        <v>0</v>
      </c>
      <c r="N268" s="253">
        <f t="shared" si="72"/>
        <v>0</v>
      </c>
      <c r="O268" s="299"/>
      <c r="Q268" s="676"/>
      <c r="R268" s="679">
        <f t="shared" si="73"/>
        <v>0</v>
      </c>
      <c r="S268" s="12"/>
      <c r="T268" s="676"/>
      <c r="U268" s="679">
        <f t="shared" si="74"/>
        <v>0</v>
      </c>
      <c r="V268" s="12"/>
      <c r="W268" s="676"/>
      <c r="X268" s="679">
        <f t="shared" si="75"/>
        <v>0</v>
      </c>
      <c r="Z268" s="676"/>
      <c r="AA268" s="679">
        <f t="shared" si="76"/>
        <v>0</v>
      </c>
    </row>
    <row r="269" spans="2:27" ht="17.25" customHeight="1">
      <c r="B269" s="126">
        <v>9781789276770</v>
      </c>
      <c r="C269" s="364" t="s">
        <v>521</v>
      </c>
      <c r="D269" s="366" t="s">
        <v>488</v>
      </c>
      <c r="E269" s="365" t="s">
        <v>128</v>
      </c>
      <c r="F269" s="140" t="s">
        <v>225</v>
      </c>
      <c r="G269" s="140" t="s">
        <v>522</v>
      </c>
      <c r="H269" s="468"/>
      <c r="I269" s="227">
        <v>36.9</v>
      </c>
      <c r="J269" s="218"/>
      <c r="K269" s="196">
        <f t="shared" si="70"/>
        <v>36.9</v>
      </c>
      <c r="L269" s="228">
        <f t="shared" si="71"/>
        <v>0</v>
      </c>
      <c r="M269" s="220">
        <v>0</v>
      </c>
      <c r="N269" s="253">
        <f t="shared" si="72"/>
        <v>0</v>
      </c>
      <c r="O269" s="299"/>
      <c r="Q269" s="676"/>
      <c r="R269" s="679">
        <f t="shared" si="73"/>
        <v>0</v>
      </c>
      <c r="S269" s="12"/>
      <c r="T269" s="676"/>
      <c r="U269" s="679">
        <f t="shared" si="74"/>
        <v>0</v>
      </c>
      <c r="V269" s="12"/>
      <c r="W269" s="676"/>
      <c r="X269" s="679">
        <f t="shared" si="75"/>
        <v>0</v>
      </c>
      <c r="Z269" s="676"/>
      <c r="AA269" s="679">
        <f t="shared" si="76"/>
        <v>0</v>
      </c>
    </row>
    <row r="270" spans="2:27" ht="17.25" customHeight="1">
      <c r="B270" s="126">
        <v>9781789276688</v>
      </c>
      <c r="C270" s="364" t="s">
        <v>523</v>
      </c>
      <c r="D270" s="366" t="s">
        <v>488</v>
      </c>
      <c r="E270" s="365" t="s">
        <v>98</v>
      </c>
      <c r="F270" s="535" t="s">
        <v>225</v>
      </c>
      <c r="G270" s="140" t="s">
        <v>524</v>
      </c>
      <c r="H270" s="468"/>
      <c r="I270" s="227">
        <v>13.9</v>
      </c>
      <c r="J270" s="218"/>
      <c r="K270" s="196">
        <f t="shared" si="70"/>
        <v>13.9</v>
      </c>
      <c r="L270" s="228">
        <f t="shared" si="71"/>
        <v>0</v>
      </c>
      <c r="M270" s="220">
        <v>0</v>
      </c>
      <c r="N270" s="253">
        <f t="shared" si="72"/>
        <v>0</v>
      </c>
      <c r="O270" s="299"/>
      <c r="Q270" s="676"/>
      <c r="R270" s="679">
        <f t="shared" si="73"/>
        <v>0</v>
      </c>
      <c r="S270" s="12"/>
      <c r="T270" s="676"/>
      <c r="U270" s="679">
        <f t="shared" si="74"/>
        <v>0</v>
      </c>
      <c r="V270" s="12"/>
      <c r="W270" s="676"/>
      <c r="X270" s="679">
        <f t="shared" si="75"/>
        <v>0</v>
      </c>
      <c r="Z270" s="676"/>
      <c r="AA270" s="679">
        <f t="shared" si="76"/>
        <v>0</v>
      </c>
    </row>
    <row r="271" spans="2:27" ht="17.25" customHeight="1">
      <c r="B271" s="126">
        <v>9781789279535</v>
      </c>
      <c r="C271" s="364" t="s">
        <v>525</v>
      </c>
      <c r="D271" s="366" t="s">
        <v>488</v>
      </c>
      <c r="E271" s="365" t="s">
        <v>128</v>
      </c>
      <c r="F271" s="535" t="s">
        <v>225</v>
      </c>
      <c r="G271" s="140" t="s">
        <v>526</v>
      </c>
      <c r="H271" s="468"/>
      <c r="I271" s="227">
        <v>36.9</v>
      </c>
      <c r="J271" s="218"/>
      <c r="K271" s="196">
        <f t="shared" si="70"/>
        <v>36.9</v>
      </c>
      <c r="L271" s="228">
        <f t="shared" si="71"/>
        <v>0</v>
      </c>
      <c r="M271" s="220">
        <v>0</v>
      </c>
      <c r="N271" s="253">
        <f t="shared" si="72"/>
        <v>0</v>
      </c>
      <c r="O271" s="299"/>
      <c r="Q271" s="676"/>
      <c r="R271" s="679">
        <f t="shared" si="73"/>
        <v>0</v>
      </c>
      <c r="S271" s="12"/>
      <c r="T271" s="676"/>
      <c r="U271" s="679">
        <f t="shared" si="74"/>
        <v>0</v>
      </c>
      <c r="V271" s="12"/>
      <c r="W271" s="676"/>
      <c r="X271" s="679">
        <f t="shared" si="75"/>
        <v>0</v>
      </c>
      <c r="Z271" s="676"/>
      <c r="AA271" s="679">
        <f t="shared" si="76"/>
        <v>0</v>
      </c>
    </row>
    <row r="272" spans="2:27" ht="17.25" customHeight="1">
      <c r="B272" s="126">
        <v>9781789279511</v>
      </c>
      <c r="C272" s="364" t="s">
        <v>527</v>
      </c>
      <c r="D272" s="366" t="s">
        <v>488</v>
      </c>
      <c r="E272" s="365" t="s">
        <v>98</v>
      </c>
      <c r="F272" s="535" t="s">
        <v>225</v>
      </c>
      <c r="G272" s="140" t="s">
        <v>528</v>
      </c>
      <c r="H272" s="468"/>
      <c r="I272" s="227">
        <v>13.9</v>
      </c>
      <c r="J272" s="218"/>
      <c r="K272" s="196">
        <f t="shared" si="70"/>
        <v>13.9</v>
      </c>
      <c r="L272" s="228">
        <f t="shared" si="71"/>
        <v>0</v>
      </c>
      <c r="M272" s="220">
        <v>0</v>
      </c>
      <c r="N272" s="253">
        <f t="shared" si="72"/>
        <v>0</v>
      </c>
      <c r="O272" s="299"/>
      <c r="Q272" s="676"/>
      <c r="R272" s="679">
        <f t="shared" si="73"/>
        <v>0</v>
      </c>
      <c r="S272" s="12"/>
      <c r="T272" s="676"/>
      <c r="U272" s="679">
        <f t="shared" si="74"/>
        <v>0</v>
      </c>
      <c r="V272" s="12"/>
      <c r="W272" s="676"/>
      <c r="X272" s="679">
        <f t="shared" si="75"/>
        <v>0</v>
      </c>
      <c r="Z272" s="676"/>
      <c r="AA272" s="679">
        <f t="shared" si="76"/>
        <v>0</v>
      </c>
    </row>
    <row r="273" spans="2:27" ht="17.25" customHeight="1">
      <c r="B273" s="126">
        <v>9781789276664</v>
      </c>
      <c r="C273" s="364" t="s">
        <v>529</v>
      </c>
      <c r="D273" s="366" t="s">
        <v>488</v>
      </c>
      <c r="E273" s="365" t="s">
        <v>128</v>
      </c>
      <c r="F273" s="535" t="s">
        <v>225</v>
      </c>
      <c r="G273" s="140" t="s">
        <v>530</v>
      </c>
      <c r="H273" s="468"/>
      <c r="I273" s="227">
        <v>33</v>
      </c>
      <c r="J273" s="218"/>
      <c r="K273" s="196">
        <f t="shared" si="70"/>
        <v>33</v>
      </c>
      <c r="L273" s="228">
        <f t="shared" si="71"/>
        <v>0</v>
      </c>
      <c r="M273" s="220">
        <v>0</v>
      </c>
      <c r="N273" s="253">
        <f t="shared" si="72"/>
        <v>0</v>
      </c>
      <c r="O273" s="299"/>
      <c r="Q273" s="676"/>
      <c r="R273" s="679">
        <f t="shared" si="73"/>
        <v>0</v>
      </c>
      <c r="S273" s="12"/>
      <c r="T273" s="676"/>
      <c r="U273" s="679">
        <f t="shared" si="74"/>
        <v>0</v>
      </c>
      <c r="V273" s="12"/>
      <c r="W273" s="676"/>
      <c r="X273" s="679">
        <f t="shared" si="75"/>
        <v>0</v>
      </c>
      <c r="Z273" s="676"/>
      <c r="AA273" s="679">
        <f t="shared" si="76"/>
        <v>0</v>
      </c>
    </row>
    <row r="274" spans="2:27" ht="17.25" customHeight="1">
      <c r="B274" s="126">
        <v>9781789279283</v>
      </c>
      <c r="C274" s="364" t="s">
        <v>531</v>
      </c>
      <c r="D274" s="366" t="s">
        <v>488</v>
      </c>
      <c r="E274" s="365" t="s">
        <v>128</v>
      </c>
      <c r="F274" s="535" t="s">
        <v>225</v>
      </c>
      <c r="G274" s="140" t="s">
        <v>532</v>
      </c>
      <c r="H274" s="468"/>
      <c r="I274" s="227">
        <v>33</v>
      </c>
      <c r="J274" s="218"/>
      <c r="K274" s="196">
        <f t="shared" si="70"/>
        <v>33</v>
      </c>
      <c r="L274" s="228">
        <f t="shared" si="71"/>
        <v>0</v>
      </c>
      <c r="M274" s="220">
        <v>0</v>
      </c>
      <c r="N274" s="253">
        <f t="shared" si="72"/>
        <v>0</v>
      </c>
      <c r="O274" s="299"/>
      <c r="Q274" s="676"/>
      <c r="R274" s="679">
        <f t="shared" si="73"/>
        <v>0</v>
      </c>
      <c r="S274" s="12"/>
      <c r="T274" s="676"/>
      <c r="U274" s="679">
        <f t="shared" si="74"/>
        <v>0</v>
      </c>
      <c r="V274" s="12"/>
      <c r="W274" s="676"/>
      <c r="X274" s="679">
        <f t="shared" si="75"/>
        <v>0</v>
      </c>
      <c r="Z274" s="676"/>
      <c r="AA274" s="679">
        <f t="shared" si="76"/>
        <v>0</v>
      </c>
    </row>
    <row r="275" spans="2:27" ht="17.25" customHeight="1">
      <c r="B275" s="126">
        <v>9781780909998</v>
      </c>
      <c r="C275" s="364" t="s">
        <v>533</v>
      </c>
      <c r="D275" s="366" t="s">
        <v>488</v>
      </c>
      <c r="E275" s="365" t="s">
        <v>128</v>
      </c>
      <c r="F275" s="535" t="s">
        <v>225</v>
      </c>
      <c r="G275" s="140" t="s">
        <v>534</v>
      </c>
      <c r="H275" s="468"/>
      <c r="I275" s="227">
        <v>34.9</v>
      </c>
      <c r="J275" s="218"/>
      <c r="K275" s="196">
        <f t="shared" si="70"/>
        <v>34.9</v>
      </c>
      <c r="L275" s="228">
        <f t="shared" si="71"/>
        <v>0</v>
      </c>
      <c r="M275" s="220">
        <v>0</v>
      </c>
      <c r="N275" s="253">
        <f t="shared" si="72"/>
        <v>0</v>
      </c>
      <c r="O275" s="299"/>
      <c r="Q275" s="676"/>
      <c r="R275" s="679">
        <f t="shared" si="73"/>
        <v>0</v>
      </c>
      <c r="S275" s="12"/>
      <c r="T275" s="676"/>
      <c r="U275" s="679">
        <f t="shared" si="74"/>
        <v>0</v>
      </c>
      <c r="V275" s="12"/>
      <c r="W275" s="676"/>
      <c r="X275" s="679">
        <f t="shared" si="75"/>
        <v>0</v>
      </c>
      <c r="Z275" s="676"/>
      <c r="AA275" s="679">
        <f t="shared" si="76"/>
        <v>0</v>
      </c>
    </row>
    <row r="276" spans="2:27" ht="17.25" customHeight="1">
      <c r="B276" s="126">
        <v>9781789279887</v>
      </c>
      <c r="C276" s="364" t="s">
        <v>535</v>
      </c>
      <c r="D276" s="366" t="s">
        <v>488</v>
      </c>
      <c r="E276" s="365" t="s">
        <v>128</v>
      </c>
      <c r="F276" s="535" t="s">
        <v>225</v>
      </c>
      <c r="G276" s="140" t="s">
        <v>536</v>
      </c>
      <c r="H276" s="468"/>
      <c r="I276" s="227">
        <v>31.75</v>
      </c>
      <c r="J276" s="218"/>
      <c r="K276" s="196">
        <f t="shared" si="70"/>
        <v>31.75</v>
      </c>
      <c r="L276" s="228">
        <f t="shared" si="71"/>
        <v>0</v>
      </c>
      <c r="M276" s="220">
        <v>0</v>
      </c>
      <c r="N276" s="253">
        <f t="shared" si="72"/>
        <v>0</v>
      </c>
      <c r="O276" s="299"/>
      <c r="Q276" s="676"/>
      <c r="R276" s="679">
        <f t="shared" si="73"/>
        <v>0</v>
      </c>
      <c r="S276" s="12"/>
      <c r="T276" s="676"/>
      <c r="U276" s="679">
        <f t="shared" si="74"/>
        <v>0</v>
      </c>
      <c r="V276" s="12"/>
      <c r="W276" s="676"/>
      <c r="X276" s="679">
        <f t="shared" si="75"/>
        <v>0</v>
      </c>
      <c r="Z276" s="676"/>
      <c r="AA276" s="679">
        <f t="shared" si="76"/>
        <v>0</v>
      </c>
    </row>
    <row r="277" spans="2:27" ht="17.25" customHeight="1">
      <c r="B277" s="126">
        <v>9781789279900</v>
      </c>
      <c r="C277" s="364" t="s">
        <v>537</v>
      </c>
      <c r="D277" s="366" t="s">
        <v>488</v>
      </c>
      <c r="E277" s="365" t="s">
        <v>98</v>
      </c>
      <c r="F277" s="535" t="s">
        <v>225</v>
      </c>
      <c r="G277" s="140" t="s">
        <v>538</v>
      </c>
      <c r="H277" s="468"/>
      <c r="I277" s="227">
        <v>10.9</v>
      </c>
      <c r="J277" s="218"/>
      <c r="K277" s="196">
        <f t="shared" si="70"/>
        <v>10.9</v>
      </c>
      <c r="L277" s="228">
        <f t="shared" si="71"/>
        <v>0</v>
      </c>
      <c r="M277" s="220">
        <v>0</v>
      </c>
      <c r="N277" s="253">
        <f t="shared" si="72"/>
        <v>0</v>
      </c>
      <c r="O277" s="299"/>
      <c r="Q277" s="676"/>
      <c r="R277" s="679">
        <f t="shared" si="73"/>
        <v>0</v>
      </c>
      <c r="S277" s="12"/>
      <c r="T277" s="676"/>
      <c r="U277" s="679">
        <f t="shared" si="74"/>
        <v>0</v>
      </c>
      <c r="V277" s="12"/>
      <c r="W277" s="676"/>
      <c r="X277" s="679">
        <f t="shared" si="75"/>
        <v>0</v>
      </c>
      <c r="Z277" s="676"/>
      <c r="AA277" s="679">
        <f t="shared" si="76"/>
        <v>0</v>
      </c>
    </row>
    <row r="278" spans="2:27" ht="17.25" customHeight="1">
      <c r="B278" s="126">
        <v>9780717195985</v>
      </c>
      <c r="C278" s="364" t="s">
        <v>539</v>
      </c>
      <c r="D278" s="366" t="s">
        <v>488</v>
      </c>
      <c r="E278" s="365" t="s">
        <v>128</v>
      </c>
      <c r="F278" s="140" t="s">
        <v>246</v>
      </c>
      <c r="G278" s="140"/>
      <c r="H278" s="468"/>
      <c r="I278" s="227">
        <v>13.45</v>
      </c>
      <c r="J278" s="218"/>
      <c r="K278" s="196">
        <f t="shared" si="70"/>
        <v>13.45</v>
      </c>
      <c r="L278" s="228">
        <f t="shared" si="71"/>
        <v>0</v>
      </c>
      <c r="M278" s="220">
        <v>0</v>
      </c>
      <c r="N278" s="253">
        <f t="shared" si="72"/>
        <v>0</v>
      </c>
      <c r="O278" s="299"/>
      <c r="Q278" s="676"/>
      <c r="R278" s="679">
        <f t="shared" si="73"/>
        <v>0</v>
      </c>
      <c r="S278" s="12"/>
      <c r="T278" s="676"/>
      <c r="U278" s="679">
        <f t="shared" si="74"/>
        <v>0</v>
      </c>
      <c r="V278" s="12"/>
      <c r="W278" s="676"/>
      <c r="X278" s="679">
        <f t="shared" si="75"/>
        <v>0</v>
      </c>
      <c r="Z278" s="676"/>
      <c r="AA278" s="679">
        <f t="shared" si="76"/>
        <v>0</v>
      </c>
    </row>
    <row r="279" spans="2:27" ht="17.25" customHeight="1">
      <c r="B279" s="126">
        <v>9780717193820</v>
      </c>
      <c r="C279" s="364" t="s">
        <v>540</v>
      </c>
      <c r="D279" s="366" t="s">
        <v>488</v>
      </c>
      <c r="E279" s="365" t="s">
        <v>128</v>
      </c>
      <c r="F279" s="140" t="s">
        <v>246</v>
      </c>
      <c r="G279" s="140"/>
      <c r="H279" s="468"/>
      <c r="I279" s="227">
        <v>34.450000000000003</v>
      </c>
      <c r="J279" s="218"/>
      <c r="K279" s="196">
        <f t="shared" si="70"/>
        <v>34.450000000000003</v>
      </c>
      <c r="L279" s="228">
        <f t="shared" si="71"/>
        <v>0</v>
      </c>
      <c r="M279" s="220">
        <v>0</v>
      </c>
      <c r="N279" s="253">
        <f t="shared" si="72"/>
        <v>0</v>
      </c>
      <c r="O279" s="299"/>
      <c r="Q279" s="676"/>
      <c r="R279" s="679">
        <f t="shared" si="73"/>
        <v>0</v>
      </c>
      <c r="S279" s="12"/>
      <c r="T279" s="676"/>
      <c r="U279" s="679">
        <f t="shared" si="74"/>
        <v>0</v>
      </c>
      <c r="V279" s="12"/>
      <c r="W279" s="676"/>
      <c r="X279" s="679">
        <f t="shared" si="75"/>
        <v>0</v>
      </c>
      <c r="Z279" s="676"/>
      <c r="AA279" s="679">
        <f t="shared" si="76"/>
        <v>0</v>
      </c>
    </row>
    <row r="280" spans="2:27" ht="17.25" customHeight="1">
      <c r="B280" s="126">
        <v>9780717193851</v>
      </c>
      <c r="C280" s="364" t="s">
        <v>541</v>
      </c>
      <c r="D280" s="366" t="s">
        <v>488</v>
      </c>
      <c r="E280" s="365" t="s">
        <v>128</v>
      </c>
      <c r="F280" s="140" t="s">
        <v>246</v>
      </c>
      <c r="G280" s="140"/>
      <c r="H280" s="468"/>
      <c r="I280" s="227">
        <v>11.95</v>
      </c>
      <c r="J280" s="218"/>
      <c r="K280" s="196">
        <f t="shared" si="70"/>
        <v>11.95</v>
      </c>
      <c r="L280" s="228">
        <f t="shared" si="71"/>
        <v>0</v>
      </c>
      <c r="M280" s="220">
        <v>0</v>
      </c>
      <c r="N280" s="253">
        <f t="shared" si="72"/>
        <v>0</v>
      </c>
      <c r="O280" s="299"/>
      <c r="Q280" s="676"/>
      <c r="R280" s="679">
        <f t="shared" si="73"/>
        <v>0</v>
      </c>
      <c r="S280" s="12"/>
      <c r="T280" s="676"/>
      <c r="U280" s="679">
        <f t="shared" si="74"/>
        <v>0</v>
      </c>
      <c r="V280" s="12"/>
      <c r="W280" s="676"/>
      <c r="X280" s="679">
        <f t="shared" si="75"/>
        <v>0</v>
      </c>
      <c r="Z280" s="676"/>
      <c r="AA280" s="679">
        <f t="shared" si="76"/>
        <v>0</v>
      </c>
    </row>
    <row r="281" spans="2:27" ht="17.25" customHeight="1">
      <c r="B281" s="126">
        <v>9780717190676</v>
      </c>
      <c r="C281" s="364" t="s">
        <v>542</v>
      </c>
      <c r="D281" s="366" t="s">
        <v>488</v>
      </c>
      <c r="E281" s="365" t="s">
        <v>98</v>
      </c>
      <c r="F281" s="140" t="s">
        <v>246</v>
      </c>
      <c r="G281" s="126"/>
      <c r="H281" s="468"/>
      <c r="I281" s="227">
        <v>9.99</v>
      </c>
      <c r="J281" s="218"/>
      <c r="K281" s="196">
        <f t="shared" si="70"/>
        <v>9.99</v>
      </c>
      <c r="L281" s="228">
        <f t="shared" si="71"/>
        <v>0</v>
      </c>
      <c r="M281" s="220">
        <v>0</v>
      </c>
      <c r="N281" s="253">
        <f t="shared" si="72"/>
        <v>0</v>
      </c>
      <c r="O281" s="299"/>
      <c r="Q281" s="676"/>
      <c r="R281" s="679">
        <f t="shared" si="73"/>
        <v>0</v>
      </c>
      <c r="S281" s="12"/>
      <c r="T281" s="676"/>
      <c r="U281" s="679">
        <f t="shared" si="74"/>
        <v>0</v>
      </c>
      <c r="V281" s="12"/>
      <c r="W281" s="676"/>
      <c r="X281" s="679">
        <f t="shared" si="75"/>
        <v>0</v>
      </c>
      <c r="Z281" s="676"/>
      <c r="AA281" s="679">
        <f t="shared" si="76"/>
        <v>0</v>
      </c>
    </row>
    <row r="282" spans="2:27" ht="17.25" customHeight="1">
      <c r="B282" s="126">
        <v>9781912514229</v>
      </c>
      <c r="C282" s="364" t="s">
        <v>543</v>
      </c>
      <c r="D282" s="366" t="s">
        <v>488</v>
      </c>
      <c r="E282" s="365" t="s">
        <v>128</v>
      </c>
      <c r="F282" s="140" t="s">
        <v>257</v>
      </c>
      <c r="G282" s="140" t="s">
        <v>544</v>
      </c>
      <c r="H282" s="468"/>
      <c r="I282" s="227">
        <v>33.99</v>
      </c>
      <c r="J282" s="218"/>
      <c r="K282" s="196">
        <f t="shared" si="70"/>
        <v>33.99</v>
      </c>
      <c r="L282" s="228">
        <f t="shared" si="71"/>
        <v>0</v>
      </c>
      <c r="M282" s="220">
        <v>0</v>
      </c>
      <c r="N282" s="253">
        <f t="shared" si="72"/>
        <v>0</v>
      </c>
      <c r="O282" s="299"/>
      <c r="Q282" s="676"/>
      <c r="R282" s="679">
        <f t="shared" si="73"/>
        <v>0</v>
      </c>
      <c r="S282" s="12"/>
      <c r="T282" s="676"/>
      <c r="U282" s="679">
        <f t="shared" si="74"/>
        <v>0</v>
      </c>
      <c r="V282" s="12"/>
      <c r="W282" s="676"/>
      <c r="X282" s="679">
        <f t="shared" si="75"/>
        <v>0</v>
      </c>
      <c r="Z282" s="676"/>
      <c r="AA282" s="679">
        <f t="shared" si="76"/>
        <v>0</v>
      </c>
    </row>
    <row r="283" spans="2:27" ht="16.899999999999999" customHeight="1">
      <c r="B283" s="126">
        <v>9781912514212</v>
      </c>
      <c r="C283" s="364" t="s">
        <v>545</v>
      </c>
      <c r="D283" s="366" t="s">
        <v>488</v>
      </c>
      <c r="E283" s="365" t="s">
        <v>98</v>
      </c>
      <c r="F283" s="140" t="s">
        <v>257</v>
      </c>
      <c r="G283" s="140" t="s">
        <v>546</v>
      </c>
      <c r="H283" s="468"/>
      <c r="I283" s="227">
        <v>11.99</v>
      </c>
      <c r="J283" s="218"/>
      <c r="K283" s="196">
        <f t="shared" si="70"/>
        <v>11.99</v>
      </c>
      <c r="L283" s="228">
        <f t="shared" si="71"/>
        <v>0</v>
      </c>
      <c r="M283" s="220">
        <v>0</v>
      </c>
      <c r="N283" s="253">
        <f t="shared" si="72"/>
        <v>0</v>
      </c>
      <c r="O283" s="299"/>
      <c r="Q283" s="676"/>
      <c r="R283" s="679">
        <f t="shared" si="73"/>
        <v>0</v>
      </c>
      <c r="S283" s="12"/>
      <c r="T283" s="676"/>
      <c r="U283" s="679">
        <f t="shared" si="74"/>
        <v>0</v>
      </c>
      <c r="V283" s="12"/>
      <c r="W283" s="676"/>
      <c r="X283" s="679">
        <f t="shared" si="75"/>
        <v>0</v>
      </c>
      <c r="Z283" s="676"/>
      <c r="AA283" s="679">
        <f t="shared" si="76"/>
        <v>0</v>
      </c>
    </row>
    <row r="284" spans="2:27" s="333" customFormat="1" ht="17.25" customHeight="1">
      <c r="B284" s="87"/>
      <c r="C284" s="132" t="s">
        <v>396</v>
      </c>
      <c r="D284" s="132"/>
      <c r="E284" s="130"/>
      <c r="F284" s="86"/>
      <c r="G284" s="87"/>
      <c r="H284" s="468"/>
      <c r="I284" s="224"/>
      <c r="J284" s="218"/>
      <c r="K284" s="306">
        <f t="shared" si="70"/>
        <v>0</v>
      </c>
      <c r="L284" s="307">
        <f t="shared" si="71"/>
        <v>0</v>
      </c>
      <c r="M284" s="220">
        <v>0</v>
      </c>
      <c r="N284" s="308">
        <f t="shared" si="72"/>
        <v>0</v>
      </c>
      <c r="O284" s="299"/>
      <c r="Q284" s="676"/>
      <c r="R284" s="693">
        <f t="shared" si="73"/>
        <v>0</v>
      </c>
      <c r="T284" s="676"/>
      <c r="U284" s="693">
        <f t="shared" si="74"/>
        <v>0</v>
      </c>
      <c r="W284" s="676"/>
      <c r="X284" s="693">
        <f t="shared" si="75"/>
        <v>0</v>
      </c>
      <c r="Z284" s="676"/>
      <c r="AA284" s="693">
        <f t="shared" si="76"/>
        <v>0</v>
      </c>
    </row>
    <row r="285" spans="2:27" s="333" customFormat="1" ht="17.25" customHeight="1">
      <c r="B285" s="118"/>
      <c r="C285" s="312"/>
      <c r="D285" s="132"/>
      <c r="E285" s="151"/>
      <c r="F285" s="85"/>
      <c r="G285" s="80"/>
      <c r="H285" s="468"/>
      <c r="I285" s="303"/>
      <c r="J285" s="218"/>
      <c r="K285" s="306">
        <f t="shared" ref="K285" si="77">I285-(I285*J285)</f>
        <v>0</v>
      </c>
      <c r="L285" s="307">
        <f t="shared" ref="L285" si="78">K285*H285</f>
        <v>0</v>
      </c>
      <c r="M285" s="220">
        <v>0</v>
      </c>
      <c r="N285" s="308">
        <f t="shared" ref="N285" si="79">L285+(L285*M285)</f>
        <v>0</v>
      </c>
      <c r="O285" s="299"/>
      <c r="Q285" s="676"/>
      <c r="R285" s="693">
        <f t="shared" si="73"/>
        <v>0</v>
      </c>
      <c r="T285" s="676"/>
      <c r="U285" s="693">
        <f t="shared" si="74"/>
        <v>0</v>
      </c>
      <c r="W285" s="676"/>
      <c r="X285" s="693">
        <f t="shared" si="75"/>
        <v>0</v>
      </c>
      <c r="Z285" s="676"/>
      <c r="AA285" s="693">
        <f t="shared" si="76"/>
        <v>0</v>
      </c>
    </row>
    <row r="286" spans="2:27" s="333" customFormat="1" ht="17.25" customHeight="1">
      <c r="B286" s="118"/>
      <c r="C286" s="312"/>
      <c r="D286" s="132"/>
      <c r="E286" s="151"/>
      <c r="F286" s="85"/>
      <c r="G286" s="80"/>
      <c r="H286" s="468"/>
      <c r="I286" s="303"/>
      <c r="J286" s="218"/>
      <c r="K286" s="306">
        <f t="shared" ref="K286:K287" si="80">I286-(I286*J286)</f>
        <v>0</v>
      </c>
      <c r="L286" s="307">
        <f t="shared" ref="L286:L287" si="81">K286*H286</f>
        <v>0</v>
      </c>
      <c r="M286" s="220">
        <v>0</v>
      </c>
      <c r="N286" s="308">
        <f t="shared" ref="N286:N287" si="82">L286+(L286*M286)</f>
        <v>0</v>
      </c>
      <c r="O286" s="299"/>
      <c r="Q286" s="676"/>
      <c r="R286" s="693">
        <f t="shared" si="73"/>
        <v>0</v>
      </c>
      <c r="T286" s="676"/>
      <c r="U286" s="693">
        <f t="shared" si="74"/>
        <v>0</v>
      </c>
      <c r="W286" s="676"/>
      <c r="X286" s="693">
        <f t="shared" si="75"/>
        <v>0</v>
      </c>
      <c r="Z286" s="676"/>
      <c r="AA286" s="693">
        <f t="shared" si="76"/>
        <v>0</v>
      </c>
    </row>
    <row r="287" spans="2:27" s="333" customFormat="1" ht="17.25" customHeight="1">
      <c r="B287" s="118"/>
      <c r="C287" s="312"/>
      <c r="D287" s="132"/>
      <c r="E287" s="151"/>
      <c r="F287" s="85"/>
      <c r="G287" s="80"/>
      <c r="H287" s="468"/>
      <c r="I287" s="303"/>
      <c r="J287" s="218"/>
      <c r="K287" s="306">
        <f t="shared" si="80"/>
        <v>0</v>
      </c>
      <c r="L287" s="307">
        <f t="shared" si="81"/>
        <v>0</v>
      </c>
      <c r="M287" s="220">
        <v>0</v>
      </c>
      <c r="N287" s="308">
        <f t="shared" si="82"/>
        <v>0</v>
      </c>
      <c r="O287" s="299"/>
      <c r="Q287" s="676"/>
      <c r="R287" s="693">
        <f t="shared" si="73"/>
        <v>0</v>
      </c>
      <c r="T287" s="676"/>
      <c r="U287" s="693">
        <f t="shared" si="74"/>
        <v>0</v>
      </c>
      <c r="W287" s="676"/>
      <c r="X287" s="693">
        <f t="shared" si="75"/>
        <v>0</v>
      </c>
      <c r="Z287" s="676"/>
      <c r="AA287" s="693">
        <f t="shared" si="76"/>
        <v>0</v>
      </c>
    </row>
    <row r="288" spans="2:27" s="333" customFormat="1" ht="17.25" customHeight="1">
      <c r="B288" s="443"/>
      <c r="C288" s="486" t="s">
        <v>271</v>
      </c>
      <c r="D288" s="654"/>
      <c r="E288" s="476"/>
      <c r="F288" s="477"/>
      <c r="G288" s="478"/>
      <c r="H288" s="479"/>
      <c r="I288" s="480"/>
      <c r="J288" s="481"/>
      <c r="K288" s="482"/>
      <c r="L288" s="483"/>
      <c r="M288" s="484"/>
      <c r="N288" s="484"/>
      <c r="O288" s="485"/>
      <c r="Q288"/>
      <c r="S288"/>
      <c r="U288"/>
      <c r="W288"/>
    </row>
    <row r="289" spans="2:27" ht="17.25" customHeight="1">
      <c r="B289" s="141" t="s">
        <v>547</v>
      </c>
      <c r="C289" s="31"/>
      <c r="D289" s="32"/>
      <c r="E289" s="32"/>
      <c r="F289" s="31"/>
      <c r="G289" s="31"/>
      <c r="H289" s="263">
        <f>SUM(H252:H288)</f>
        <v>0</v>
      </c>
      <c r="I289" s="464"/>
      <c r="J289" s="193"/>
      <c r="K289" s="193"/>
      <c r="L289" s="229">
        <f>SUM(L252:L288)</f>
        <v>0</v>
      </c>
      <c r="M289" s="158"/>
      <c r="N289" s="241">
        <f>SUM(N252:N288)</f>
        <v>0</v>
      </c>
      <c r="O289" s="194"/>
    </row>
    <row r="290" spans="2:27" ht="17.25" customHeight="1">
      <c r="B290" s="8"/>
      <c r="C290" s="9"/>
      <c r="D290" s="9"/>
      <c r="E290" s="4"/>
      <c r="F290" s="9"/>
      <c r="G290" s="9"/>
      <c r="H290" s="8"/>
      <c r="M290" s="162"/>
      <c r="N290" s="162"/>
      <c r="O290" s="9"/>
    </row>
    <row r="291" spans="2:27" ht="30" customHeight="1">
      <c r="B291" s="733" t="s">
        <v>548</v>
      </c>
      <c r="C291" s="733"/>
      <c r="D291" s="733"/>
      <c r="E291" s="733"/>
      <c r="F291" s="733"/>
      <c r="G291" s="733"/>
      <c r="H291" s="733"/>
      <c r="I291" s="733"/>
      <c r="J291" s="733"/>
      <c r="K291" s="733"/>
      <c r="L291" s="733"/>
      <c r="M291" s="733"/>
      <c r="N291" s="733"/>
      <c r="O291" s="733"/>
    </row>
    <row r="292" spans="2:27" s="22" customFormat="1" ht="30" customHeight="1">
      <c r="B292" s="106" t="s">
        <v>78</v>
      </c>
      <c r="C292" s="166" t="s">
        <v>79</v>
      </c>
      <c r="D292" s="166" t="s">
        <v>80</v>
      </c>
      <c r="E292" s="166" t="s">
        <v>81</v>
      </c>
      <c r="F292" s="167" t="s">
        <v>82</v>
      </c>
      <c r="G292" s="166" t="s">
        <v>83</v>
      </c>
      <c r="H292" s="262" t="s">
        <v>84</v>
      </c>
      <c r="I292" s="463" t="s">
        <v>85</v>
      </c>
      <c r="J292" s="178" t="s">
        <v>86</v>
      </c>
      <c r="K292" s="178" t="s">
        <v>87</v>
      </c>
      <c r="L292" s="178" t="s">
        <v>88</v>
      </c>
      <c r="M292" s="223" t="s">
        <v>89</v>
      </c>
      <c r="N292" s="223" t="s">
        <v>90</v>
      </c>
      <c r="O292" s="166" t="s">
        <v>91</v>
      </c>
      <c r="Q292" s="729" t="s">
        <v>92</v>
      </c>
      <c r="R292" s="730"/>
      <c r="T292" s="729" t="s">
        <v>93</v>
      </c>
      <c r="U292" s="730"/>
      <c r="W292" s="729" t="s">
        <v>94</v>
      </c>
      <c r="X292" s="730"/>
      <c r="Z292" s="731" t="s">
        <v>95</v>
      </c>
      <c r="AA292" s="732"/>
    </row>
    <row r="293" spans="2:27" ht="17.25" customHeight="1">
      <c r="B293" s="311">
        <v>9781802302141</v>
      </c>
      <c r="C293" s="138" t="s">
        <v>549</v>
      </c>
      <c r="D293" s="80" t="s">
        <v>550</v>
      </c>
      <c r="E293" s="148" t="s">
        <v>98</v>
      </c>
      <c r="F293" s="525" t="s">
        <v>138</v>
      </c>
      <c r="G293" s="389" t="s">
        <v>551</v>
      </c>
      <c r="H293" s="468"/>
      <c r="I293" s="226">
        <v>8.9499999999999993</v>
      </c>
      <c r="J293" s="218"/>
      <c r="K293" s="196">
        <f t="shared" ref="K293:K299" si="83">I293-(I293*J293)</f>
        <v>8.9499999999999993</v>
      </c>
      <c r="L293" s="228">
        <f t="shared" ref="L293:L299" si="84">K293*H293</f>
        <v>0</v>
      </c>
      <c r="M293" s="220">
        <v>0</v>
      </c>
      <c r="N293" s="253">
        <f t="shared" ref="N293:N299" si="85">L293+(L293*M293)</f>
        <v>0</v>
      </c>
      <c r="O293" s="302"/>
      <c r="Q293" s="676"/>
      <c r="R293" s="679">
        <f t="shared" ref="R293:R301" si="86">IF(Q293="YES",$H293,0)</f>
        <v>0</v>
      </c>
      <c r="S293" s="12"/>
      <c r="T293" s="676"/>
      <c r="U293" s="679">
        <f t="shared" ref="U293:U301" si="87">IF(T293="YES",$H293,0)</f>
        <v>0</v>
      </c>
      <c r="V293" s="12"/>
      <c r="W293" s="676"/>
      <c r="X293" s="679">
        <f t="shared" ref="X293:X301" si="88">IF(W293="YES",$H293,0)</f>
        <v>0</v>
      </c>
      <c r="Z293" s="676"/>
      <c r="AA293" s="679">
        <f t="shared" ref="AA293:AA301" si="89">IF(Z293="YES",$H293,0)</f>
        <v>0</v>
      </c>
    </row>
    <row r="294" spans="2:27" ht="17.25" customHeight="1">
      <c r="B294" s="317">
        <v>9781917280617</v>
      </c>
      <c r="C294" s="428" t="s">
        <v>552</v>
      </c>
      <c r="D294" s="80" t="s">
        <v>550</v>
      </c>
      <c r="E294" s="318" t="s">
        <v>98</v>
      </c>
      <c r="F294" s="429" t="s">
        <v>208</v>
      </c>
      <c r="G294" s="426" t="s">
        <v>553</v>
      </c>
      <c r="H294" s="468"/>
      <c r="I294" s="319">
        <v>8.9499999999999993</v>
      </c>
      <c r="J294" s="218"/>
      <c r="K294" s="196">
        <f>I294-(I294*J294)</f>
        <v>8.9499999999999993</v>
      </c>
      <c r="L294" s="228">
        <f>K294*H294</f>
        <v>0</v>
      </c>
      <c r="M294" s="220">
        <v>0</v>
      </c>
      <c r="N294" s="253">
        <f>L294+(L294*M294)</f>
        <v>0</v>
      </c>
      <c r="O294" s="299"/>
      <c r="Q294" s="676"/>
      <c r="R294" s="679">
        <f t="shared" si="86"/>
        <v>0</v>
      </c>
      <c r="S294" s="12"/>
      <c r="T294" s="676"/>
      <c r="U294" s="679">
        <f t="shared" si="87"/>
        <v>0</v>
      </c>
      <c r="V294" s="12"/>
      <c r="W294" s="676"/>
      <c r="X294" s="679">
        <f t="shared" si="88"/>
        <v>0</v>
      </c>
      <c r="Z294" s="676"/>
      <c r="AA294" s="679">
        <f t="shared" si="89"/>
        <v>0</v>
      </c>
    </row>
    <row r="295" spans="2:27" ht="17.25" customHeight="1">
      <c r="B295" s="118" t="s">
        <v>554</v>
      </c>
      <c r="C295" s="138" t="s">
        <v>555</v>
      </c>
      <c r="D295" s="80" t="s">
        <v>550</v>
      </c>
      <c r="E295" s="139" t="s">
        <v>128</v>
      </c>
      <c r="F295" s="79" t="s">
        <v>246</v>
      </c>
      <c r="G295" s="389"/>
      <c r="H295" s="468"/>
      <c r="I295" s="226">
        <v>29.95</v>
      </c>
      <c r="J295" s="218"/>
      <c r="K295" s="196">
        <f>I295-(I295*J295)</f>
        <v>29.95</v>
      </c>
      <c r="L295" s="228">
        <f>K295*H295</f>
        <v>0</v>
      </c>
      <c r="M295" s="220">
        <v>0</v>
      </c>
      <c r="N295" s="253">
        <f>L295+(L295*M295)</f>
        <v>0</v>
      </c>
      <c r="O295" s="302"/>
      <c r="Q295" s="676"/>
      <c r="R295" s="679">
        <f t="shared" si="86"/>
        <v>0</v>
      </c>
      <c r="S295" s="12"/>
      <c r="T295" s="676"/>
      <c r="U295" s="679">
        <f t="shared" si="87"/>
        <v>0</v>
      </c>
      <c r="V295" s="12"/>
      <c r="W295" s="676"/>
      <c r="X295" s="679">
        <f t="shared" si="88"/>
        <v>0</v>
      </c>
      <c r="Z295" s="676"/>
      <c r="AA295" s="679">
        <f t="shared" si="89"/>
        <v>0</v>
      </c>
    </row>
    <row r="296" spans="2:27" ht="17.25" customHeight="1">
      <c r="B296" s="72">
        <v>9781999829322</v>
      </c>
      <c r="C296" s="101" t="s">
        <v>556</v>
      </c>
      <c r="D296" s="80" t="s">
        <v>550</v>
      </c>
      <c r="E296" s="102"/>
      <c r="F296" s="65" t="s">
        <v>557</v>
      </c>
      <c r="G296" s="381"/>
      <c r="H296" s="468"/>
      <c r="I296" s="254">
        <v>35</v>
      </c>
      <c r="J296" s="218"/>
      <c r="K296" s="196">
        <f>I296-(I296*J296)</f>
        <v>35</v>
      </c>
      <c r="L296" s="228">
        <f>K296*H296</f>
        <v>0</v>
      </c>
      <c r="M296" s="220">
        <v>0</v>
      </c>
      <c r="N296" s="253">
        <f>L296+(L296*M296)</f>
        <v>0</v>
      </c>
      <c r="O296" s="299"/>
      <c r="Q296" s="676"/>
      <c r="R296" s="679">
        <f t="shared" si="86"/>
        <v>0</v>
      </c>
      <c r="S296" s="12"/>
      <c r="T296" s="676"/>
      <c r="U296" s="679">
        <f t="shared" si="87"/>
        <v>0</v>
      </c>
      <c r="V296" s="12"/>
      <c r="W296" s="676"/>
      <c r="X296" s="679">
        <f t="shared" si="88"/>
        <v>0</v>
      </c>
      <c r="Z296" s="676"/>
      <c r="AA296" s="679">
        <f t="shared" si="89"/>
        <v>0</v>
      </c>
    </row>
    <row r="297" spans="2:27" ht="17.25" customHeight="1">
      <c r="B297" s="149">
        <v>9781916190337</v>
      </c>
      <c r="C297" s="150" t="s">
        <v>558</v>
      </c>
      <c r="D297" s="80" t="s">
        <v>550</v>
      </c>
      <c r="E297" s="77"/>
      <c r="F297" s="77" t="s">
        <v>559</v>
      </c>
      <c r="G297" s="442"/>
      <c r="H297" s="468"/>
      <c r="I297" s="254">
        <v>32</v>
      </c>
      <c r="J297" s="218"/>
      <c r="K297" s="196">
        <f>I297-(I297*J297)</f>
        <v>32</v>
      </c>
      <c r="L297" s="228">
        <f>K297*H297</f>
        <v>0</v>
      </c>
      <c r="M297" s="220">
        <v>0</v>
      </c>
      <c r="N297" s="253">
        <f>L297+(L297*M297)</f>
        <v>0</v>
      </c>
      <c r="O297" s="299"/>
      <c r="Q297" s="676"/>
      <c r="R297" s="679">
        <f t="shared" si="86"/>
        <v>0</v>
      </c>
      <c r="S297" s="12"/>
      <c r="T297" s="676"/>
      <c r="U297" s="679">
        <f t="shared" si="87"/>
        <v>0</v>
      </c>
      <c r="V297" s="12"/>
      <c r="W297" s="676"/>
      <c r="X297" s="679">
        <f t="shared" si="88"/>
        <v>0</v>
      </c>
      <c r="Z297" s="676"/>
      <c r="AA297" s="679">
        <f t="shared" si="89"/>
        <v>0</v>
      </c>
    </row>
    <row r="298" spans="2:27" s="333" customFormat="1" ht="17.25" customHeight="1">
      <c r="B298" s="72"/>
      <c r="C298" s="137" t="s">
        <v>396</v>
      </c>
      <c r="D298" s="137"/>
      <c r="E298" s="102"/>
      <c r="F298" s="65"/>
      <c r="G298" s="65"/>
      <c r="H298" s="468"/>
      <c r="I298" s="254"/>
      <c r="J298" s="218"/>
      <c r="K298" s="306">
        <f>I298-(I298*J298)</f>
        <v>0</v>
      </c>
      <c r="L298" s="307">
        <f>K298*H298</f>
        <v>0</v>
      </c>
      <c r="M298" s="220">
        <v>0</v>
      </c>
      <c r="N298" s="308">
        <f>L298+(L298*M298)</f>
        <v>0</v>
      </c>
      <c r="O298" s="299"/>
      <c r="Q298" s="676"/>
      <c r="R298" s="693">
        <f t="shared" si="86"/>
        <v>0</v>
      </c>
      <c r="T298" s="676"/>
      <c r="U298" s="693">
        <f t="shared" si="87"/>
        <v>0</v>
      </c>
      <c r="W298" s="676"/>
      <c r="X298" s="693">
        <f t="shared" si="88"/>
        <v>0</v>
      </c>
      <c r="Z298" s="676"/>
      <c r="AA298" s="693">
        <f t="shared" si="89"/>
        <v>0</v>
      </c>
    </row>
    <row r="299" spans="2:27" s="333" customFormat="1" ht="17.25" customHeight="1">
      <c r="B299" s="118"/>
      <c r="C299" s="312"/>
      <c r="D299" s="137"/>
      <c r="E299" s="151"/>
      <c r="F299" s="85"/>
      <c r="G299" s="80"/>
      <c r="H299" s="468"/>
      <c r="I299" s="303"/>
      <c r="J299" s="218"/>
      <c r="K299" s="306">
        <f t="shared" si="83"/>
        <v>0</v>
      </c>
      <c r="L299" s="307">
        <f t="shared" si="84"/>
        <v>0</v>
      </c>
      <c r="M299" s="220">
        <v>0</v>
      </c>
      <c r="N299" s="308">
        <f t="shared" si="85"/>
        <v>0</v>
      </c>
      <c r="O299" s="299"/>
      <c r="Q299" s="676"/>
      <c r="R299" s="693">
        <f t="shared" si="86"/>
        <v>0</v>
      </c>
      <c r="T299" s="676"/>
      <c r="U299" s="693">
        <f t="shared" si="87"/>
        <v>0</v>
      </c>
      <c r="W299" s="676"/>
      <c r="X299" s="693">
        <f t="shared" si="88"/>
        <v>0</v>
      </c>
      <c r="Z299" s="676"/>
      <c r="AA299" s="693">
        <f t="shared" si="89"/>
        <v>0</v>
      </c>
    </row>
    <row r="300" spans="2:27" s="333" customFormat="1" ht="17.25" customHeight="1">
      <c r="B300" s="118"/>
      <c r="C300" s="312"/>
      <c r="D300" s="137"/>
      <c r="E300" s="151"/>
      <c r="F300" s="85"/>
      <c r="G300" s="80"/>
      <c r="H300" s="468"/>
      <c r="I300" s="303"/>
      <c r="J300" s="218"/>
      <c r="K300" s="306">
        <f t="shared" ref="K300:K301" si="90">I300-(I300*J300)</f>
        <v>0</v>
      </c>
      <c r="L300" s="307">
        <f t="shared" ref="L300:L301" si="91">K300*H300</f>
        <v>0</v>
      </c>
      <c r="M300" s="220">
        <v>0</v>
      </c>
      <c r="N300" s="308">
        <f t="shared" ref="N300:N301" si="92">L300+(L300*M300)</f>
        <v>0</v>
      </c>
      <c r="O300" s="299"/>
      <c r="Q300" s="676"/>
      <c r="R300" s="693">
        <f t="shared" si="86"/>
        <v>0</v>
      </c>
      <c r="T300" s="676"/>
      <c r="U300" s="693">
        <f t="shared" si="87"/>
        <v>0</v>
      </c>
      <c r="W300" s="676"/>
      <c r="X300" s="693">
        <f t="shared" si="88"/>
        <v>0</v>
      </c>
      <c r="Z300" s="676"/>
      <c r="AA300" s="693">
        <f t="shared" si="89"/>
        <v>0</v>
      </c>
    </row>
    <row r="301" spans="2:27" s="333" customFormat="1" ht="17.25" customHeight="1">
      <c r="B301" s="118"/>
      <c r="C301" s="312"/>
      <c r="D301" s="137"/>
      <c r="E301" s="151"/>
      <c r="F301" s="85"/>
      <c r="G301" s="80"/>
      <c r="H301" s="468"/>
      <c r="I301" s="303"/>
      <c r="J301" s="218"/>
      <c r="K301" s="306">
        <f t="shared" si="90"/>
        <v>0</v>
      </c>
      <c r="L301" s="307">
        <f t="shared" si="91"/>
        <v>0</v>
      </c>
      <c r="M301" s="220">
        <v>0</v>
      </c>
      <c r="N301" s="308">
        <f t="shared" si="92"/>
        <v>0</v>
      </c>
      <c r="O301" s="299"/>
      <c r="Q301" s="676"/>
      <c r="R301" s="693">
        <f t="shared" si="86"/>
        <v>0</v>
      </c>
      <c r="T301" s="676"/>
      <c r="U301" s="693">
        <f t="shared" si="87"/>
        <v>0</v>
      </c>
      <c r="W301" s="676"/>
      <c r="X301" s="693">
        <f t="shared" si="88"/>
        <v>0</v>
      </c>
      <c r="Z301" s="676"/>
      <c r="AA301" s="693">
        <f t="shared" si="89"/>
        <v>0</v>
      </c>
    </row>
    <row r="302" spans="2:27" s="333" customFormat="1" ht="17.25" customHeight="1">
      <c r="B302" s="479"/>
      <c r="C302" s="486" t="s">
        <v>271</v>
      </c>
      <c r="D302" s="654"/>
      <c r="E302" s="476"/>
      <c r="F302" s="477"/>
      <c r="G302" s="478"/>
      <c r="H302" s="479"/>
      <c r="I302" s="480"/>
      <c r="J302" s="481"/>
      <c r="K302" s="482"/>
      <c r="L302" s="483"/>
      <c r="M302" s="484"/>
      <c r="N302" s="484"/>
      <c r="O302" s="485"/>
      <c r="Q302"/>
      <c r="S302"/>
      <c r="U302"/>
      <c r="W302"/>
    </row>
    <row r="303" spans="2:27" ht="17.25" customHeight="1">
      <c r="B303" s="168" t="s">
        <v>560</v>
      </c>
      <c r="C303" s="127"/>
      <c r="D303" s="170"/>
      <c r="E303" s="170"/>
      <c r="F303" s="127"/>
      <c r="G303" s="127"/>
      <c r="H303" s="263">
        <f>SUM(H293:H302)</f>
        <v>0</v>
      </c>
      <c r="I303" s="464"/>
      <c r="J303" s="193"/>
      <c r="K303" s="193"/>
      <c r="L303" s="229">
        <f>SUM(L293:L302)</f>
        <v>0</v>
      </c>
      <c r="M303" s="171"/>
      <c r="N303" s="241">
        <f>SUM(N293:N302)</f>
        <v>0</v>
      </c>
      <c r="O303" s="146"/>
    </row>
    <row r="304" spans="2:27" ht="17.25" customHeight="1">
      <c r="B304" s="5"/>
      <c r="C304" s="6"/>
      <c r="D304" s="6"/>
      <c r="E304" s="2"/>
      <c r="F304" s="37"/>
      <c r="G304" s="37"/>
      <c r="H304" s="265"/>
      <c r="M304" s="163"/>
      <c r="N304" s="163"/>
      <c r="O304" s="37"/>
    </row>
    <row r="305" spans="2:27" ht="30" customHeight="1">
      <c r="B305" s="733" t="s">
        <v>561</v>
      </c>
      <c r="C305" s="733"/>
      <c r="D305" s="733"/>
      <c r="E305" s="733"/>
      <c r="F305" s="733"/>
      <c r="G305" s="733"/>
      <c r="H305" s="733"/>
      <c r="I305" s="733"/>
      <c r="J305" s="733"/>
      <c r="K305" s="733"/>
      <c r="L305" s="733"/>
      <c r="M305" s="733"/>
      <c r="N305" s="733"/>
      <c r="O305" s="733"/>
    </row>
    <row r="306" spans="2:27" s="22" customFormat="1" ht="30" customHeight="1">
      <c r="B306" s="106" t="s">
        <v>78</v>
      </c>
      <c r="C306" s="166" t="s">
        <v>79</v>
      </c>
      <c r="D306" s="166" t="s">
        <v>80</v>
      </c>
      <c r="E306" s="166" t="s">
        <v>81</v>
      </c>
      <c r="F306" s="167" t="s">
        <v>82</v>
      </c>
      <c r="G306" s="166" t="s">
        <v>83</v>
      </c>
      <c r="H306" s="262" t="s">
        <v>84</v>
      </c>
      <c r="I306" s="463" t="s">
        <v>85</v>
      </c>
      <c r="J306" s="178" t="s">
        <v>86</v>
      </c>
      <c r="K306" s="178" t="s">
        <v>87</v>
      </c>
      <c r="L306" s="178" t="s">
        <v>88</v>
      </c>
      <c r="M306" s="223" t="s">
        <v>89</v>
      </c>
      <c r="N306" s="223" t="s">
        <v>90</v>
      </c>
      <c r="O306" s="166" t="s">
        <v>91</v>
      </c>
      <c r="Q306" s="729" t="s">
        <v>92</v>
      </c>
      <c r="R306" s="730"/>
      <c r="T306" s="729" t="s">
        <v>93</v>
      </c>
      <c r="U306" s="730"/>
      <c r="W306" s="729" t="s">
        <v>94</v>
      </c>
      <c r="X306" s="730"/>
      <c r="Z306" s="731" t="s">
        <v>95</v>
      </c>
      <c r="AA306" s="732"/>
    </row>
    <row r="307" spans="2:27" ht="17.25" customHeight="1">
      <c r="B307" s="87">
        <v>9780714423234</v>
      </c>
      <c r="C307" s="129" t="s">
        <v>562</v>
      </c>
      <c r="D307" s="86" t="s">
        <v>563</v>
      </c>
      <c r="E307" s="130"/>
      <c r="F307" s="86" t="s">
        <v>129</v>
      </c>
      <c r="G307" s="140">
        <v>23234</v>
      </c>
      <c r="H307" s="468"/>
      <c r="I307" s="224">
        <v>29.4</v>
      </c>
      <c r="J307" s="218"/>
      <c r="K307" s="196">
        <f t="shared" ref="K307:K337" si="93">I307-(I307*J307)</f>
        <v>29.4</v>
      </c>
      <c r="L307" s="228">
        <f t="shared" ref="L307:L337" si="94">K307*H307</f>
        <v>0</v>
      </c>
      <c r="M307" s="220">
        <v>0</v>
      </c>
      <c r="N307" s="253">
        <f t="shared" ref="N307:N320" si="95">L307+(L307*M307)</f>
        <v>0</v>
      </c>
      <c r="O307" s="299"/>
      <c r="Q307" s="676"/>
      <c r="R307" s="679">
        <f t="shared" ref="R307:R339" si="96">IF(Q307="YES",$H307,0)</f>
        <v>0</v>
      </c>
      <c r="S307" s="12"/>
      <c r="T307" s="676"/>
      <c r="U307" s="679">
        <f t="shared" ref="U307:U339" si="97">IF(T307="YES",$H307,0)</f>
        <v>0</v>
      </c>
      <c r="V307" s="12"/>
      <c r="W307" s="676"/>
      <c r="X307" s="679">
        <f t="shared" ref="X307:X339" si="98">IF(W307="YES",$H307,0)</f>
        <v>0</v>
      </c>
      <c r="Z307" s="676"/>
      <c r="AA307" s="679">
        <f t="shared" ref="AA307:AA339" si="99">IF(Z307="YES",$H307,0)</f>
        <v>0</v>
      </c>
    </row>
    <row r="308" spans="2:27" ht="17.25" customHeight="1">
      <c r="B308" s="87">
        <v>9781845368234</v>
      </c>
      <c r="C308" s="135" t="s">
        <v>564</v>
      </c>
      <c r="D308" s="86" t="s">
        <v>563</v>
      </c>
      <c r="E308" s="130" t="s">
        <v>98</v>
      </c>
      <c r="F308" s="525" t="s">
        <v>138</v>
      </c>
      <c r="G308" s="140" t="s">
        <v>565</v>
      </c>
      <c r="H308" s="468"/>
      <c r="I308" s="226">
        <v>7.5</v>
      </c>
      <c r="J308" s="218"/>
      <c r="K308" s="196">
        <f t="shared" ref="K308:K320" si="100">I308-(I308*J308)</f>
        <v>7.5</v>
      </c>
      <c r="L308" s="228">
        <f t="shared" ref="L308:L320" si="101">K308*H308</f>
        <v>0</v>
      </c>
      <c r="M308" s="220">
        <v>0</v>
      </c>
      <c r="N308" s="253">
        <f t="shared" si="95"/>
        <v>0</v>
      </c>
      <c r="O308" s="299"/>
      <c r="Q308" s="676"/>
      <c r="R308" s="679">
        <f t="shared" si="96"/>
        <v>0</v>
      </c>
      <c r="S308" s="12"/>
      <c r="T308" s="676"/>
      <c r="U308" s="679">
        <f t="shared" si="97"/>
        <v>0</v>
      </c>
      <c r="V308" s="12"/>
      <c r="W308" s="676"/>
      <c r="X308" s="679">
        <f t="shared" si="98"/>
        <v>0</v>
      </c>
      <c r="Z308" s="676"/>
      <c r="AA308" s="679">
        <f t="shared" si="99"/>
        <v>0</v>
      </c>
    </row>
    <row r="309" spans="2:27" ht="17.25" customHeight="1">
      <c r="B309" s="87">
        <v>9781802301731</v>
      </c>
      <c r="C309" s="135" t="s">
        <v>566</v>
      </c>
      <c r="D309" s="86" t="s">
        <v>563</v>
      </c>
      <c r="E309" s="130" t="s">
        <v>128</v>
      </c>
      <c r="F309" s="525" t="s">
        <v>138</v>
      </c>
      <c r="G309" s="140" t="s">
        <v>567</v>
      </c>
      <c r="H309" s="468"/>
      <c r="I309" s="226">
        <v>36.950000000000003</v>
      </c>
      <c r="J309" s="218"/>
      <c r="K309" s="196">
        <f t="shared" si="100"/>
        <v>36.950000000000003</v>
      </c>
      <c r="L309" s="228">
        <f t="shared" si="101"/>
        <v>0</v>
      </c>
      <c r="M309" s="220">
        <v>0</v>
      </c>
      <c r="N309" s="253">
        <f t="shared" si="95"/>
        <v>0</v>
      </c>
      <c r="O309" s="299"/>
      <c r="Q309" s="676"/>
      <c r="R309" s="679">
        <f t="shared" si="96"/>
        <v>0</v>
      </c>
      <c r="S309" s="12"/>
      <c r="T309" s="676"/>
      <c r="U309" s="679">
        <f t="shared" si="97"/>
        <v>0</v>
      </c>
      <c r="V309" s="12"/>
      <c r="W309" s="676"/>
      <c r="X309" s="679">
        <f t="shared" si="98"/>
        <v>0</v>
      </c>
      <c r="Z309" s="676"/>
      <c r="AA309" s="679">
        <f t="shared" si="99"/>
        <v>0</v>
      </c>
    </row>
    <row r="310" spans="2:27" ht="17.25" customHeight="1">
      <c r="B310" s="87">
        <v>9781802301489</v>
      </c>
      <c r="C310" s="135" t="s">
        <v>568</v>
      </c>
      <c r="D310" s="86" t="s">
        <v>563</v>
      </c>
      <c r="E310" s="130" t="s">
        <v>98</v>
      </c>
      <c r="F310" s="525" t="s">
        <v>138</v>
      </c>
      <c r="G310" s="140" t="s">
        <v>569</v>
      </c>
      <c r="H310" s="468"/>
      <c r="I310" s="226">
        <v>13.95</v>
      </c>
      <c r="J310" s="218"/>
      <c r="K310" s="196">
        <f t="shared" si="100"/>
        <v>13.95</v>
      </c>
      <c r="L310" s="228">
        <f t="shared" si="101"/>
        <v>0</v>
      </c>
      <c r="M310" s="220">
        <v>0</v>
      </c>
      <c r="N310" s="253">
        <f t="shared" si="95"/>
        <v>0</v>
      </c>
      <c r="O310" s="299"/>
      <c r="Q310" s="676"/>
      <c r="R310" s="679">
        <f t="shared" si="96"/>
        <v>0</v>
      </c>
      <c r="S310" s="12"/>
      <c r="T310" s="676"/>
      <c r="U310" s="679">
        <f t="shared" si="97"/>
        <v>0</v>
      </c>
      <c r="V310" s="12"/>
      <c r="W310" s="676"/>
      <c r="X310" s="679">
        <f t="shared" si="98"/>
        <v>0</v>
      </c>
      <c r="Z310" s="676"/>
      <c r="AA310" s="679">
        <f t="shared" si="99"/>
        <v>0</v>
      </c>
    </row>
    <row r="311" spans="2:27" ht="17.25" customHeight="1">
      <c r="B311" s="87"/>
      <c r="C311" s="135" t="s">
        <v>570</v>
      </c>
      <c r="D311" s="86" t="s">
        <v>563</v>
      </c>
      <c r="E311" s="130" t="s">
        <v>128</v>
      </c>
      <c r="F311" s="525" t="s">
        <v>138</v>
      </c>
      <c r="G311" s="140" t="s">
        <v>571</v>
      </c>
      <c r="H311" s="468"/>
      <c r="I311" s="226">
        <v>29.5</v>
      </c>
      <c r="J311" s="218"/>
      <c r="K311" s="196">
        <f t="shared" si="100"/>
        <v>29.5</v>
      </c>
      <c r="L311" s="228">
        <f t="shared" si="101"/>
        <v>0</v>
      </c>
      <c r="M311" s="220">
        <v>0</v>
      </c>
      <c r="N311" s="253">
        <f t="shared" si="95"/>
        <v>0</v>
      </c>
      <c r="O311" s="299"/>
      <c r="Q311" s="676"/>
      <c r="R311" s="679">
        <f t="shared" si="96"/>
        <v>0</v>
      </c>
      <c r="S311" s="12"/>
      <c r="T311" s="676"/>
      <c r="U311" s="679">
        <f t="shared" si="97"/>
        <v>0</v>
      </c>
      <c r="V311" s="12"/>
      <c r="W311" s="676"/>
      <c r="X311" s="679">
        <f t="shared" si="98"/>
        <v>0</v>
      </c>
      <c r="Z311" s="676"/>
      <c r="AA311" s="679">
        <f t="shared" si="99"/>
        <v>0</v>
      </c>
    </row>
    <row r="312" spans="2:27" ht="17.25" customHeight="1">
      <c r="B312" s="87">
        <v>9781845369187</v>
      </c>
      <c r="C312" s="135" t="s">
        <v>572</v>
      </c>
      <c r="D312" s="86" t="s">
        <v>563</v>
      </c>
      <c r="E312" s="130" t="s">
        <v>128</v>
      </c>
      <c r="F312" s="525" t="s">
        <v>138</v>
      </c>
      <c r="G312" s="140" t="s">
        <v>573</v>
      </c>
      <c r="H312" s="468"/>
      <c r="I312" s="226">
        <v>36.950000000000003</v>
      </c>
      <c r="J312" s="218"/>
      <c r="K312" s="196">
        <f t="shared" si="100"/>
        <v>36.950000000000003</v>
      </c>
      <c r="L312" s="228">
        <f t="shared" si="101"/>
        <v>0</v>
      </c>
      <c r="M312" s="220">
        <v>0</v>
      </c>
      <c r="N312" s="253">
        <f t="shared" si="95"/>
        <v>0</v>
      </c>
      <c r="O312" s="299"/>
      <c r="Q312" s="676"/>
      <c r="R312" s="679">
        <f t="shared" si="96"/>
        <v>0</v>
      </c>
      <c r="S312" s="12"/>
      <c r="T312" s="676"/>
      <c r="U312" s="679">
        <f t="shared" si="97"/>
        <v>0</v>
      </c>
      <c r="V312" s="12"/>
      <c r="W312" s="676"/>
      <c r="X312" s="679">
        <f t="shared" si="98"/>
        <v>0</v>
      </c>
      <c r="Z312" s="676"/>
      <c r="AA312" s="679">
        <f t="shared" si="99"/>
        <v>0</v>
      </c>
    </row>
    <row r="313" spans="2:27" ht="17.25" customHeight="1">
      <c r="B313" s="87">
        <v>9781845369194</v>
      </c>
      <c r="C313" s="135" t="s">
        <v>574</v>
      </c>
      <c r="D313" s="86" t="s">
        <v>563</v>
      </c>
      <c r="E313" s="130" t="s">
        <v>98</v>
      </c>
      <c r="F313" s="525" t="s">
        <v>138</v>
      </c>
      <c r="G313" s="140" t="s">
        <v>575</v>
      </c>
      <c r="H313" s="468"/>
      <c r="I313" s="224">
        <v>13.95</v>
      </c>
      <c r="J313" s="218"/>
      <c r="K313" s="196">
        <f t="shared" si="100"/>
        <v>13.95</v>
      </c>
      <c r="L313" s="228">
        <f t="shared" si="101"/>
        <v>0</v>
      </c>
      <c r="M313" s="220">
        <v>0</v>
      </c>
      <c r="N313" s="253">
        <f t="shared" si="95"/>
        <v>0</v>
      </c>
      <c r="O313" s="299"/>
      <c r="Q313" s="676"/>
      <c r="R313" s="679">
        <f t="shared" si="96"/>
        <v>0</v>
      </c>
      <c r="S313" s="12"/>
      <c r="T313" s="676"/>
      <c r="U313" s="679">
        <f t="shared" si="97"/>
        <v>0</v>
      </c>
      <c r="V313" s="12"/>
      <c r="W313" s="676"/>
      <c r="X313" s="679">
        <f t="shared" si="98"/>
        <v>0</v>
      </c>
      <c r="Z313" s="676"/>
      <c r="AA313" s="679">
        <f t="shared" si="99"/>
        <v>0</v>
      </c>
    </row>
    <row r="314" spans="2:27" ht="17.25" customHeight="1">
      <c r="B314" s="87"/>
      <c r="C314" s="129" t="s">
        <v>576</v>
      </c>
      <c r="D314" s="86" t="s">
        <v>563</v>
      </c>
      <c r="E314" s="130" t="s">
        <v>128</v>
      </c>
      <c r="F314" s="525" t="s">
        <v>138</v>
      </c>
      <c r="G314" s="140" t="s">
        <v>577</v>
      </c>
      <c r="H314" s="468"/>
      <c r="I314" s="226">
        <v>29.5</v>
      </c>
      <c r="J314" s="218"/>
      <c r="K314" s="196">
        <f t="shared" si="100"/>
        <v>29.5</v>
      </c>
      <c r="L314" s="228">
        <f t="shared" si="101"/>
        <v>0</v>
      </c>
      <c r="M314" s="220">
        <v>0</v>
      </c>
      <c r="N314" s="253">
        <f t="shared" si="95"/>
        <v>0</v>
      </c>
      <c r="O314" s="299"/>
      <c r="Q314" s="676"/>
      <c r="R314" s="679">
        <f t="shared" si="96"/>
        <v>0</v>
      </c>
      <c r="S314" s="12"/>
      <c r="T314" s="676"/>
      <c r="U314" s="679">
        <f t="shared" si="97"/>
        <v>0</v>
      </c>
      <c r="V314" s="12"/>
      <c r="W314" s="676"/>
      <c r="X314" s="679">
        <f t="shared" si="98"/>
        <v>0</v>
      </c>
      <c r="Z314" s="676"/>
      <c r="AA314" s="679">
        <f t="shared" si="99"/>
        <v>0</v>
      </c>
    </row>
    <row r="315" spans="2:27" ht="17.25" customHeight="1">
      <c r="B315" s="118">
        <v>9781845367473</v>
      </c>
      <c r="C315" s="74" t="s">
        <v>578</v>
      </c>
      <c r="D315" s="86" t="s">
        <v>563</v>
      </c>
      <c r="E315" s="636" t="s">
        <v>128</v>
      </c>
      <c r="F315" s="525" t="s">
        <v>138</v>
      </c>
      <c r="G315" s="599" t="s">
        <v>579</v>
      </c>
      <c r="H315" s="468"/>
      <c r="I315" s="638">
        <v>36.950000000000003</v>
      </c>
      <c r="J315" s="218"/>
      <c r="K315" s="196">
        <f t="shared" si="100"/>
        <v>36.950000000000003</v>
      </c>
      <c r="L315" s="228">
        <f t="shared" si="101"/>
        <v>0</v>
      </c>
      <c r="M315" s="220">
        <v>0</v>
      </c>
      <c r="N315" s="253">
        <f t="shared" si="95"/>
        <v>0</v>
      </c>
      <c r="O315" s="299"/>
      <c r="Q315" s="676"/>
      <c r="R315" s="679">
        <f t="shared" si="96"/>
        <v>0</v>
      </c>
      <c r="S315" s="12"/>
      <c r="T315" s="676"/>
      <c r="U315" s="679">
        <f t="shared" si="97"/>
        <v>0</v>
      </c>
      <c r="V315" s="12"/>
      <c r="W315" s="676"/>
      <c r="X315" s="679">
        <f t="shared" si="98"/>
        <v>0</v>
      </c>
      <c r="Z315" s="676"/>
      <c r="AA315" s="679">
        <f t="shared" si="99"/>
        <v>0</v>
      </c>
    </row>
    <row r="316" spans="2:27" ht="17.25" customHeight="1">
      <c r="B316" s="311">
        <v>9781845367534</v>
      </c>
      <c r="C316" s="142" t="s">
        <v>580</v>
      </c>
      <c r="D316" s="86" t="s">
        <v>563</v>
      </c>
      <c r="E316" s="148" t="s">
        <v>98</v>
      </c>
      <c r="F316" s="525" t="s">
        <v>138</v>
      </c>
      <c r="G316" s="92" t="s">
        <v>581</v>
      </c>
      <c r="H316" s="468"/>
      <c r="I316" s="304">
        <v>13.95</v>
      </c>
      <c r="J316" s="218"/>
      <c r="K316" s="196">
        <f t="shared" si="100"/>
        <v>13.95</v>
      </c>
      <c r="L316" s="228">
        <f t="shared" si="101"/>
        <v>0</v>
      </c>
      <c r="M316" s="220">
        <v>0</v>
      </c>
      <c r="N316" s="253">
        <f t="shared" si="95"/>
        <v>0</v>
      </c>
      <c r="O316" s="299"/>
      <c r="Q316" s="676"/>
      <c r="R316" s="679">
        <f t="shared" si="96"/>
        <v>0</v>
      </c>
      <c r="S316" s="12"/>
      <c r="T316" s="676"/>
      <c r="U316" s="679">
        <f t="shared" si="97"/>
        <v>0</v>
      </c>
      <c r="V316" s="12"/>
      <c r="W316" s="676"/>
      <c r="X316" s="679">
        <f t="shared" si="98"/>
        <v>0</v>
      </c>
      <c r="Z316" s="676"/>
      <c r="AA316" s="679">
        <f t="shared" si="99"/>
        <v>0</v>
      </c>
    </row>
    <row r="317" spans="2:27" ht="17.25" customHeight="1">
      <c r="B317" s="310">
        <v>9781845369293</v>
      </c>
      <c r="C317" s="142" t="s">
        <v>582</v>
      </c>
      <c r="D317" s="86" t="s">
        <v>563</v>
      </c>
      <c r="E317" s="148" t="s">
        <v>98</v>
      </c>
      <c r="F317" s="525" t="s">
        <v>138</v>
      </c>
      <c r="G317" s="92" t="s">
        <v>583</v>
      </c>
      <c r="H317" s="468"/>
      <c r="I317" s="304">
        <v>9.9499999999999993</v>
      </c>
      <c r="J317" s="218"/>
      <c r="K317" s="196">
        <f t="shared" si="100"/>
        <v>9.9499999999999993</v>
      </c>
      <c r="L317" s="228">
        <f t="shared" si="101"/>
        <v>0</v>
      </c>
      <c r="M317" s="220">
        <v>0</v>
      </c>
      <c r="N317" s="253">
        <f t="shared" si="95"/>
        <v>0</v>
      </c>
      <c r="O317" s="299"/>
      <c r="Q317" s="676"/>
      <c r="R317" s="679">
        <f t="shared" si="96"/>
        <v>0</v>
      </c>
      <c r="S317" s="12"/>
      <c r="T317" s="676"/>
      <c r="U317" s="679">
        <f t="shared" si="97"/>
        <v>0</v>
      </c>
      <c r="V317" s="12"/>
      <c r="W317" s="676"/>
      <c r="X317" s="679">
        <f t="shared" si="98"/>
        <v>0</v>
      </c>
      <c r="Z317" s="676"/>
      <c r="AA317" s="679">
        <f t="shared" si="99"/>
        <v>0</v>
      </c>
    </row>
    <row r="318" spans="2:27" ht="17.25" customHeight="1">
      <c r="B318" s="315">
        <v>9781913228330</v>
      </c>
      <c r="C318" s="321" t="s">
        <v>584</v>
      </c>
      <c r="D318" s="86" t="s">
        <v>563</v>
      </c>
      <c r="E318" s="313" t="s">
        <v>128</v>
      </c>
      <c r="F318" s="322" t="s">
        <v>208</v>
      </c>
      <c r="G318" s="374" t="s">
        <v>585</v>
      </c>
      <c r="H318" s="468"/>
      <c r="I318" s="305">
        <v>33.950000000000003</v>
      </c>
      <c r="J318" s="218"/>
      <c r="K318" s="196">
        <f t="shared" si="100"/>
        <v>33.950000000000003</v>
      </c>
      <c r="L318" s="228">
        <f t="shared" si="101"/>
        <v>0</v>
      </c>
      <c r="M318" s="220">
        <v>0</v>
      </c>
      <c r="N318" s="253">
        <f t="shared" si="95"/>
        <v>0</v>
      </c>
      <c r="O318" s="299"/>
      <c r="Q318" s="676"/>
      <c r="R318" s="679">
        <f t="shared" si="96"/>
        <v>0</v>
      </c>
      <c r="S318" s="12"/>
      <c r="T318" s="676"/>
      <c r="U318" s="679">
        <f t="shared" si="97"/>
        <v>0</v>
      </c>
      <c r="V318" s="12"/>
      <c r="W318" s="676"/>
      <c r="X318" s="679">
        <f t="shared" si="98"/>
        <v>0</v>
      </c>
      <c r="Z318" s="676"/>
      <c r="AA318" s="679">
        <f t="shared" si="99"/>
        <v>0</v>
      </c>
    </row>
    <row r="319" spans="2:27" ht="17.25" customHeight="1">
      <c r="B319" s="315">
        <v>9781913228347</v>
      </c>
      <c r="C319" s="321" t="s">
        <v>586</v>
      </c>
      <c r="D319" s="86" t="s">
        <v>563</v>
      </c>
      <c r="E319" s="313" t="s">
        <v>98</v>
      </c>
      <c r="F319" s="322" t="s">
        <v>208</v>
      </c>
      <c r="G319" s="374" t="s">
        <v>587</v>
      </c>
      <c r="H319" s="468"/>
      <c r="I319" s="305">
        <v>10.95</v>
      </c>
      <c r="J319" s="218"/>
      <c r="K319" s="196">
        <f t="shared" si="100"/>
        <v>10.95</v>
      </c>
      <c r="L319" s="228">
        <f t="shared" si="101"/>
        <v>0</v>
      </c>
      <c r="M319" s="220">
        <v>0</v>
      </c>
      <c r="N319" s="253">
        <f t="shared" si="95"/>
        <v>0</v>
      </c>
      <c r="O319" s="299"/>
      <c r="Q319" s="676"/>
      <c r="R319" s="679">
        <f t="shared" si="96"/>
        <v>0</v>
      </c>
      <c r="S319" s="12"/>
      <c r="T319" s="676"/>
      <c r="U319" s="679">
        <f t="shared" si="97"/>
        <v>0</v>
      </c>
      <c r="V319" s="12"/>
      <c r="W319" s="676"/>
      <c r="X319" s="679">
        <f t="shared" si="98"/>
        <v>0</v>
      </c>
      <c r="Z319" s="676"/>
      <c r="AA319" s="679">
        <f t="shared" si="99"/>
        <v>0</v>
      </c>
    </row>
    <row r="320" spans="2:27" ht="17.25" customHeight="1">
      <c r="B320" s="315">
        <v>9781917280518</v>
      </c>
      <c r="C320" s="283" t="s">
        <v>588</v>
      </c>
      <c r="D320" s="86" t="s">
        <v>563</v>
      </c>
      <c r="E320" s="313" t="s">
        <v>98</v>
      </c>
      <c r="F320" s="314" t="s">
        <v>208</v>
      </c>
      <c r="G320" s="374" t="s">
        <v>589</v>
      </c>
      <c r="H320" s="468"/>
      <c r="I320" s="305">
        <v>7.5</v>
      </c>
      <c r="J320" s="218"/>
      <c r="K320" s="196">
        <f t="shared" si="100"/>
        <v>7.5</v>
      </c>
      <c r="L320" s="228">
        <f t="shared" si="101"/>
        <v>0</v>
      </c>
      <c r="M320" s="220">
        <v>0</v>
      </c>
      <c r="N320" s="253">
        <f t="shared" si="95"/>
        <v>0</v>
      </c>
      <c r="O320" s="299"/>
      <c r="Q320" s="676"/>
      <c r="R320" s="679">
        <f t="shared" si="96"/>
        <v>0</v>
      </c>
      <c r="S320" s="12"/>
      <c r="T320" s="676"/>
      <c r="U320" s="679">
        <f t="shared" si="97"/>
        <v>0</v>
      </c>
      <c r="V320" s="12"/>
      <c r="W320" s="676"/>
      <c r="X320" s="679">
        <f t="shared" si="98"/>
        <v>0</v>
      </c>
      <c r="Z320" s="676"/>
      <c r="AA320" s="679">
        <f t="shared" si="99"/>
        <v>0</v>
      </c>
    </row>
    <row r="321" spans="2:27" ht="17.25" customHeight="1">
      <c r="B321" s="87">
        <v>9781789271614</v>
      </c>
      <c r="C321" s="129" t="s">
        <v>590</v>
      </c>
      <c r="D321" s="86" t="s">
        <v>563</v>
      </c>
      <c r="E321" s="130" t="s">
        <v>128</v>
      </c>
      <c r="F321" s="86" t="s">
        <v>225</v>
      </c>
      <c r="G321" s="140" t="s">
        <v>591</v>
      </c>
      <c r="H321" s="468"/>
      <c r="I321" s="224">
        <v>37.9</v>
      </c>
      <c r="J321" s="218"/>
      <c r="K321" s="196">
        <f t="shared" si="93"/>
        <v>37.9</v>
      </c>
      <c r="L321" s="228">
        <f t="shared" si="94"/>
        <v>0</v>
      </c>
      <c r="M321" s="220">
        <v>0</v>
      </c>
      <c r="N321" s="253">
        <f t="shared" ref="N321:N337" si="102">L321+(L321*M321)</f>
        <v>0</v>
      </c>
      <c r="O321" s="299"/>
      <c r="Q321" s="676"/>
      <c r="R321" s="679">
        <f t="shared" si="96"/>
        <v>0</v>
      </c>
      <c r="S321" s="12"/>
      <c r="T321" s="676"/>
      <c r="U321" s="679">
        <f t="shared" si="97"/>
        <v>0</v>
      </c>
      <c r="V321" s="12"/>
      <c r="W321" s="676"/>
      <c r="X321" s="679">
        <f t="shared" si="98"/>
        <v>0</v>
      </c>
      <c r="Z321" s="676"/>
      <c r="AA321" s="679">
        <f t="shared" si="99"/>
        <v>0</v>
      </c>
    </row>
    <row r="322" spans="2:27" ht="17.25" customHeight="1">
      <c r="B322" s="87">
        <v>9781789271584</v>
      </c>
      <c r="C322" s="129" t="s">
        <v>592</v>
      </c>
      <c r="D322" s="86" t="s">
        <v>563</v>
      </c>
      <c r="E322" s="130" t="s">
        <v>98</v>
      </c>
      <c r="F322" s="86" t="s">
        <v>225</v>
      </c>
      <c r="G322" s="140" t="s">
        <v>593</v>
      </c>
      <c r="H322" s="468"/>
      <c r="I322" s="224">
        <v>13.9</v>
      </c>
      <c r="J322" s="218"/>
      <c r="K322" s="196">
        <f t="shared" si="93"/>
        <v>13.9</v>
      </c>
      <c r="L322" s="228">
        <f t="shared" si="94"/>
        <v>0</v>
      </c>
      <c r="M322" s="220">
        <v>0</v>
      </c>
      <c r="N322" s="253">
        <f t="shared" si="102"/>
        <v>0</v>
      </c>
      <c r="O322" s="299"/>
      <c r="Q322" s="676"/>
      <c r="R322" s="679">
        <f t="shared" si="96"/>
        <v>0</v>
      </c>
      <c r="S322" s="12"/>
      <c r="T322" s="676"/>
      <c r="U322" s="679">
        <f t="shared" si="97"/>
        <v>0</v>
      </c>
      <c r="V322" s="12"/>
      <c r="W322" s="676"/>
      <c r="X322" s="679">
        <f t="shared" si="98"/>
        <v>0</v>
      </c>
      <c r="Z322" s="676"/>
      <c r="AA322" s="679">
        <f t="shared" si="99"/>
        <v>0</v>
      </c>
    </row>
    <row r="323" spans="2:27" ht="17.25" customHeight="1">
      <c r="B323" s="87">
        <v>9781789279825</v>
      </c>
      <c r="C323" s="129" t="s">
        <v>594</v>
      </c>
      <c r="D323" s="86" t="s">
        <v>563</v>
      </c>
      <c r="E323" s="130" t="s">
        <v>128</v>
      </c>
      <c r="F323" s="86" t="s">
        <v>225</v>
      </c>
      <c r="G323" s="140" t="s">
        <v>595</v>
      </c>
      <c r="H323" s="468"/>
      <c r="I323" s="224">
        <v>36.700000000000003</v>
      </c>
      <c r="J323" s="218"/>
      <c r="K323" s="196">
        <f t="shared" si="93"/>
        <v>36.700000000000003</v>
      </c>
      <c r="L323" s="228">
        <f t="shared" si="94"/>
        <v>0</v>
      </c>
      <c r="M323" s="220">
        <v>0</v>
      </c>
      <c r="N323" s="253">
        <f t="shared" si="102"/>
        <v>0</v>
      </c>
      <c r="O323" s="299"/>
      <c r="Q323" s="676"/>
      <c r="R323" s="679">
        <f t="shared" si="96"/>
        <v>0</v>
      </c>
      <c r="S323" s="12"/>
      <c r="T323" s="676"/>
      <c r="U323" s="679">
        <f t="shared" si="97"/>
        <v>0</v>
      </c>
      <c r="V323" s="12"/>
      <c r="W323" s="676"/>
      <c r="X323" s="679">
        <f t="shared" si="98"/>
        <v>0</v>
      </c>
      <c r="Z323" s="676"/>
      <c r="AA323" s="679">
        <f t="shared" si="99"/>
        <v>0</v>
      </c>
    </row>
    <row r="324" spans="2:27" ht="17.25" customHeight="1">
      <c r="B324" s="87">
        <v>9781789270051</v>
      </c>
      <c r="C324" s="129" t="s">
        <v>596</v>
      </c>
      <c r="D324" s="86" t="s">
        <v>563</v>
      </c>
      <c r="E324" s="130" t="s">
        <v>98</v>
      </c>
      <c r="F324" s="86" t="s">
        <v>225</v>
      </c>
      <c r="G324" s="140" t="s">
        <v>597</v>
      </c>
      <c r="H324" s="468"/>
      <c r="I324" s="224">
        <v>14.9</v>
      </c>
      <c r="J324" s="218"/>
      <c r="K324" s="196">
        <f t="shared" si="93"/>
        <v>14.9</v>
      </c>
      <c r="L324" s="228">
        <f t="shared" si="94"/>
        <v>0</v>
      </c>
      <c r="M324" s="220">
        <v>0</v>
      </c>
      <c r="N324" s="253">
        <f t="shared" si="102"/>
        <v>0</v>
      </c>
      <c r="O324" s="299"/>
      <c r="Q324" s="676"/>
      <c r="R324" s="679">
        <f t="shared" si="96"/>
        <v>0</v>
      </c>
      <c r="S324" s="12"/>
      <c r="T324" s="676"/>
      <c r="U324" s="679">
        <f t="shared" si="97"/>
        <v>0</v>
      </c>
      <c r="V324" s="12"/>
      <c r="W324" s="676"/>
      <c r="X324" s="679">
        <f t="shared" si="98"/>
        <v>0</v>
      </c>
      <c r="Z324" s="676"/>
      <c r="AA324" s="679">
        <f t="shared" si="99"/>
        <v>0</v>
      </c>
    </row>
    <row r="325" spans="2:27" ht="17.25" customHeight="1">
      <c r="B325" s="87">
        <v>9781789271379</v>
      </c>
      <c r="C325" s="129" t="s">
        <v>598</v>
      </c>
      <c r="D325" s="86" t="s">
        <v>563</v>
      </c>
      <c r="E325" s="130" t="s">
        <v>128</v>
      </c>
      <c r="F325" s="86" t="s">
        <v>225</v>
      </c>
      <c r="G325" s="140" t="s">
        <v>599</v>
      </c>
      <c r="H325" s="468"/>
      <c r="I325" s="224">
        <v>31.25</v>
      </c>
      <c r="J325" s="218"/>
      <c r="K325" s="196">
        <f t="shared" ref="K325:K326" si="103">I325-(I325*J325)</f>
        <v>31.25</v>
      </c>
      <c r="L325" s="228">
        <f t="shared" ref="L325:L326" si="104">K325*H325</f>
        <v>0</v>
      </c>
      <c r="M325" s="220">
        <v>0</v>
      </c>
      <c r="N325" s="253">
        <f t="shared" ref="N325:N326" si="105">L325+(L325*M325)</f>
        <v>0</v>
      </c>
      <c r="O325" s="299"/>
      <c r="Q325" s="676"/>
      <c r="R325" s="679">
        <f t="shared" si="96"/>
        <v>0</v>
      </c>
      <c r="S325" s="12"/>
      <c r="T325" s="676"/>
      <c r="U325" s="679">
        <f t="shared" si="97"/>
        <v>0</v>
      </c>
      <c r="V325" s="12"/>
      <c r="W325" s="676"/>
      <c r="X325" s="679">
        <f t="shared" si="98"/>
        <v>0</v>
      </c>
      <c r="Z325" s="676"/>
      <c r="AA325" s="679">
        <f t="shared" si="99"/>
        <v>0</v>
      </c>
    </row>
    <row r="326" spans="2:27" ht="17.25" customHeight="1">
      <c r="B326" s="87">
        <v>9781789270037</v>
      </c>
      <c r="C326" s="129" t="s">
        <v>600</v>
      </c>
      <c r="D326" s="86" t="s">
        <v>563</v>
      </c>
      <c r="E326" s="130" t="s">
        <v>128</v>
      </c>
      <c r="F326" s="86" t="s">
        <v>225</v>
      </c>
      <c r="G326" s="140" t="s">
        <v>601</v>
      </c>
      <c r="H326" s="468"/>
      <c r="I326" s="224">
        <v>29.5</v>
      </c>
      <c r="J326" s="218"/>
      <c r="K326" s="196">
        <f t="shared" si="103"/>
        <v>29.5</v>
      </c>
      <c r="L326" s="228">
        <f t="shared" si="104"/>
        <v>0</v>
      </c>
      <c r="M326" s="220">
        <v>0</v>
      </c>
      <c r="N326" s="253">
        <f t="shared" si="105"/>
        <v>0</v>
      </c>
      <c r="O326" s="299"/>
      <c r="Q326" s="676"/>
      <c r="R326" s="679">
        <f t="shared" si="96"/>
        <v>0</v>
      </c>
      <c r="S326" s="12"/>
      <c r="T326" s="676"/>
      <c r="U326" s="679">
        <f t="shared" si="97"/>
        <v>0</v>
      </c>
      <c r="V326" s="12"/>
      <c r="W326" s="676"/>
      <c r="X326" s="679">
        <f t="shared" si="98"/>
        <v>0</v>
      </c>
      <c r="Z326" s="676"/>
      <c r="AA326" s="679">
        <f t="shared" si="99"/>
        <v>0</v>
      </c>
    </row>
    <row r="327" spans="2:27" ht="17.25" customHeight="1">
      <c r="B327" s="87">
        <v>9780717199747</v>
      </c>
      <c r="C327" s="129" t="s">
        <v>602</v>
      </c>
      <c r="D327" s="86" t="s">
        <v>563</v>
      </c>
      <c r="E327" s="130" t="s">
        <v>128</v>
      </c>
      <c r="F327" s="86" t="s">
        <v>246</v>
      </c>
      <c r="G327" s="140"/>
      <c r="H327" s="468"/>
      <c r="I327" s="224">
        <v>13.5</v>
      </c>
      <c r="J327" s="218"/>
      <c r="K327" s="196">
        <f t="shared" si="93"/>
        <v>13.5</v>
      </c>
      <c r="L327" s="228">
        <f t="shared" si="94"/>
        <v>0</v>
      </c>
      <c r="M327" s="220">
        <v>0</v>
      </c>
      <c r="N327" s="253">
        <f t="shared" si="102"/>
        <v>0</v>
      </c>
      <c r="O327" s="299"/>
      <c r="Q327" s="676"/>
      <c r="R327" s="679">
        <f t="shared" si="96"/>
        <v>0</v>
      </c>
      <c r="S327" s="12"/>
      <c r="T327" s="676"/>
      <c r="U327" s="679">
        <f t="shared" si="97"/>
        <v>0</v>
      </c>
      <c r="V327" s="12"/>
      <c r="W327" s="676"/>
      <c r="X327" s="679">
        <f t="shared" si="98"/>
        <v>0</v>
      </c>
      <c r="Z327" s="676"/>
      <c r="AA327" s="679">
        <f t="shared" si="99"/>
        <v>0</v>
      </c>
    </row>
    <row r="328" spans="2:27" ht="17.25" customHeight="1">
      <c r="B328" s="87">
        <v>9780717192007</v>
      </c>
      <c r="C328" s="129" t="s">
        <v>603</v>
      </c>
      <c r="D328" s="86" t="s">
        <v>563</v>
      </c>
      <c r="E328" s="130" t="s">
        <v>128</v>
      </c>
      <c r="F328" s="86" t="s">
        <v>246</v>
      </c>
      <c r="G328" s="140"/>
      <c r="H328" s="468"/>
      <c r="I328" s="224">
        <v>33.950000000000003</v>
      </c>
      <c r="J328" s="218"/>
      <c r="K328" s="196">
        <f t="shared" si="93"/>
        <v>33.950000000000003</v>
      </c>
      <c r="L328" s="228">
        <f t="shared" si="94"/>
        <v>0</v>
      </c>
      <c r="M328" s="220">
        <v>0</v>
      </c>
      <c r="N328" s="253">
        <f t="shared" si="102"/>
        <v>0</v>
      </c>
      <c r="O328" s="299"/>
      <c r="Q328" s="676"/>
      <c r="R328" s="679">
        <f t="shared" si="96"/>
        <v>0</v>
      </c>
      <c r="S328" s="12"/>
      <c r="T328" s="676"/>
      <c r="U328" s="679">
        <f t="shared" si="97"/>
        <v>0</v>
      </c>
      <c r="V328" s="12"/>
      <c r="W328" s="676"/>
      <c r="X328" s="679">
        <f t="shared" si="98"/>
        <v>0</v>
      </c>
      <c r="Z328" s="676"/>
      <c r="AA328" s="679">
        <f t="shared" si="99"/>
        <v>0</v>
      </c>
    </row>
    <row r="329" spans="2:27" ht="17.25" customHeight="1">
      <c r="B329" s="87">
        <v>9780717191307</v>
      </c>
      <c r="C329" s="129" t="s">
        <v>604</v>
      </c>
      <c r="D329" s="86" t="s">
        <v>563</v>
      </c>
      <c r="E329" s="130" t="s">
        <v>128</v>
      </c>
      <c r="F329" s="86" t="s">
        <v>246</v>
      </c>
      <c r="G329" s="140"/>
      <c r="H329" s="468"/>
      <c r="I329" s="224">
        <v>11.45</v>
      </c>
      <c r="J329" s="218"/>
      <c r="K329" s="196">
        <f t="shared" si="93"/>
        <v>11.45</v>
      </c>
      <c r="L329" s="228">
        <f t="shared" si="94"/>
        <v>0</v>
      </c>
      <c r="M329" s="220">
        <v>0</v>
      </c>
      <c r="N329" s="253">
        <f t="shared" si="102"/>
        <v>0</v>
      </c>
      <c r="O329" s="299"/>
      <c r="Q329" s="676"/>
      <c r="R329" s="679">
        <f t="shared" si="96"/>
        <v>0</v>
      </c>
      <c r="S329" s="12"/>
      <c r="T329" s="676"/>
      <c r="U329" s="679">
        <f t="shared" si="97"/>
        <v>0</v>
      </c>
      <c r="V329" s="12"/>
      <c r="W329" s="676"/>
      <c r="X329" s="679">
        <f t="shared" si="98"/>
        <v>0</v>
      </c>
      <c r="Z329" s="676"/>
      <c r="AA329" s="679">
        <f t="shared" si="99"/>
        <v>0</v>
      </c>
    </row>
    <row r="330" spans="2:27" ht="17.25" customHeight="1">
      <c r="B330" s="87">
        <v>9780717169849</v>
      </c>
      <c r="C330" s="129" t="s">
        <v>605</v>
      </c>
      <c r="D330" s="86" t="s">
        <v>563</v>
      </c>
      <c r="E330" s="130" t="s">
        <v>128</v>
      </c>
      <c r="F330" s="86" t="s">
        <v>246</v>
      </c>
      <c r="G330" s="140"/>
      <c r="H330" s="468"/>
      <c r="I330" s="224">
        <v>30.25</v>
      </c>
      <c r="J330" s="218"/>
      <c r="K330" s="196">
        <f t="shared" si="93"/>
        <v>30.25</v>
      </c>
      <c r="L330" s="228">
        <f t="shared" si="94"/>
        <v>0</v>
      </c>
      <c r="M330" s="220">
        <v>0</v>
      </c>
      <c r="N330" s="253">
        <f t="shared" si="102"/>
        <v>0</v>
      </c>
      <c r="O330" s="299"/>
      <c r="Q330" s="676"/>
      <c r="R330" s="679">
        <f t="shared" si="96"/>
        <v>0</v>
      </c>
      <c r="S330" s="12"/>
      <c r="T330" s="676"/>
      <c r="U330" s="679">
        <f t="shared" si="97"/>
        <v>0</v>
      </c>
      <c r="V330" s="12"/>
      <c r="W330" s="676"/>
      <c r="X330" s="679">
        <f t="shared" si="98"/>
        <v>0</v>
      </c>
      <c r="Z330" s="676"/>
      <c r="AA330" s="679">
        <f t="shared" si="99"/>
        <v>0</v>
      </c>
    </row>
    <row r="331" spans="2:27" ht="17.25" customHeight="1">
      <c r="B331" s="87">
        <v>9780717171286</v>
      </c>
      <c r="C331" s="129" t="s">
        <v>606</v>
      </c>
      <c r="D331" s="86" t="s">
        <v>563</v>
      </c>
      <c r="E331" s="130" t="s">
        <v>128</v>
      </c>
      <c r="F331" s="86" t="s">
        <v>246</v>
      </c>
      <c r="G331" s="140"/>
      <c r="H331" s="468"/>
      <c r="I331" s="224">
        <v>11.95</v>
      </c>
      <c r="J331" s="218"/>
      <c r="K331" s="196">
        <f t="shared" si="93"/>
        <v>11.95</v>
      </c>
      <c r="L331" s="228">
        <f t="shared" si="94"/>
        <v>0</v>
      </c>
      <c r="M331" s="220">
        <v>0</v>
      </c>
      <c r="N331" s="253">
        <f t="shared" si="102"/>
        <v>0</v>
      </c>
      <c r="O331" s="299"/>
      <c r="Q331" s="676"/>
      <c r="R331" s="679">
        <f t="shared" si="96"/>
        <v>0</v>
      </c>
      <c r="S331" s="12"/>
      <c r="T331" s="676"/>
      <c r="U331" s="679">
        <f t="shared" si="97"/>
        <v>0</v>
      </c>
      <c r="V331" s="12"/>
      <c r="W331" s="676"/>
      <c r="X331" s="679">
        <f t="shared" si="98"/>
        <v>0</v>
      </c>
      <c r="Z331" s="676"/>
      <c r="AA331" s="679">
        <f t="shared" si="99"/>
        <v>0</v>
      </c>
    </row>
    <row r="332" spans="2:27" ht="17.25" customHeight="1">
      <c r="B332" s="87">
        <v>9780717186686</v>
      </c>
      <c r="C332" s="142" t="s">
        <v>607</v>
      </c>
      <c r="D332" s="86" t="s">
        <v>563</v>
      </c>
      <c r="E332" s="130"/>
      <c r="F332" s="86" t="s">
        <v>246</v>
      </c>
      <c r="G332" s="140"/>
      <c r="H332" s="468"/>
      <c r="I332" s="224">
        <v>9.99</v>
      </c>
      <c r="J332" s="218"/>
      <c r="K332" s="196">
        <f>I332-(I332*J332)</f>
        <v>9.99</v>
      </c>
      <c r="L332" s="228">
        <f>K332*H332</f>
        <v>0</v>
      </c>
      <c r="M332" s="220">
        <v>0</v>
      </c>
      <c r="N332" s="253">
        <f>L332+(L332*M332)</f>
        <v>0</v>
      </c>
      <c r="O332" s="299"/>
      <c r="Q332" s="676"/>
      <c r="R332" s="679">
        <f t="shared" si="96"/>
        <v>0</v>
      </c>
      <c r="S332" s="12"/>
      <c r="T332" s="676"/>
      <c r="U332" s="679">
        <f t="shared" si="97"/>
        <v>0</v>
      </c>
      <c r="V332" s="12"/>
      <c r="W332" s="676"/>
      <c r="X332" s="679">
        <f t="shared" si="98"/>
        <v>0</v>
      </c>
      <c r="Z332" s="676"/>
      <c r="AA332" s="679">
        <f t="shared" si="99"/>
        <v>0</v>
      </c>
    </row>
    <row r="333" spans="2:27" ht="17.25" customHeight="1">
      <c r="B333" s="118">
        <v>9781804582619</v>
      </c>
      <c r="C333" s="138" t="s">
        <v>608</v>
      </c>
      <c r="D333" s="86" t="s">
        <v>563</v>
      </c>
      <c r="E333" s="139" t="s">
        <v>128</v>
      </c>
      <c r="F333" s="80" t="s">
        <v>246</v>
      </c>
      <c r="G333" s="389"/>
      <c r="H333" s="468"/>
      <c r="I333" s="226">
        <v>31.95</v>
      </c>
      <c r="J333" s="218"/>
      <c r="K333" s="196">
        <f>I333-(I333*J333)</f>
        <v>31.95</v>
      </c>
      <c r="L333" s="228">
        <f>K333*H333</f>
        <v>0</v>
      </c>
      <c r="M333" s="220">
        <v>0</v>
      </c>
      <c r="N333" s="253">
        <f>L333+(L333*M333)</f>
        <v>0</v>
      </c>
      <c r="O333" s="299"/>
      <c r="Q333" s="676"/>
      <c r="R333" s="679">
        <f t="shared" si="96"/>
        <v>0</v>
      </c>
      <c r="S333" s="12"/>
      <c r="T333" s="676"/>
      <c r="U333" s="679">
        <f t="shared" si="97"/>
        <v>0</v>
      </c>
      <c r="V333" s="12"/>
      <c r="W333" s="676"/>
      <c r="X333" s="679">
        <f t="shared" si="98"/>
        <v>0</v>
      </c>
      <c r="Z333" s="676"/>
      <c r="AA333" s="679">
        <f t="shared" si="99"/>
        <v>0</v>
      </c>
    </row>
    <row r="334" spans="2:27" ht="17.25" customHeight="1">
      <c r="B334" s="87">
        <v>9781909417601</v>
      </c>
      <c r="C334" s="129" t="s">
        <v>609</v>
      </c>
      <c r="D334" s="86" t="s">
        <v>563</v>
      </c>
      <c r="E334" s="130" t="s">
        <v>128</v>
      </c>
      <c r="F334" s="86" t="s">
        <v>257</v>
      </c>
      <c r="G334" s="140" t="s">
        <v>610</v>
      </c>
      <c r="H334" s="468"/>
      <c r="I334" s="224">
        <v>31.99</v>
      </c>
      <c r="J334" s="218"/>
      <c r="K334" s="196">
        <f t="shared" si="93"/>
        <v>31.99</v>
      </c>
      <c r="L334" s="228">
        <f t="shared" si="94"/>
        <v>0</v>
      </c>
      <c r="M334" s="220">
        <v>0</v>
      </c>
      <c r="N334" s="253">
        <f t="shared" si="102"/>
        <v>0</v>
      </c>
      <c r="O334" s="299"/>
      <c r="Q334" s="676"/>
      <c r="R334" s="679">
        <f t="shared" si="96"/>
        <v>0</v>
      </c>
      <c r="S334" s="12"/>
      <c r="T334" s="676"/>
      <c r="U334" s="679">
        <f t="shared" si="97"/>
        <v>0</v>
      </c>
      <c r="V334" s="12"/>
      <c r="W334" s="676"/>
      <c r="X334" s="679">
        <f t="shared" si="98"/>
        <v>0</v>
      </c>
      <c r="Z334" s="676"/>
      <c r="AA334" s="679">
        <f t="shared" si="99"/>
        <v>0</v>
      </c>
    </row>
    <row r="335" spans="2:27" ht="17.25" customHeight="1">
      <c r="B335" s="87">
        <v>9781909417625</v>
      </c>
      <c r="C335" s="129" t="s">
        <v>611</v>
      </c>
      <c r="D335" s="86" t="s">
        <v>563</v>
      </c>
      <c r="E335" s="130" t="s">
        <v>98</v>
      </c>
      <c r="F335" s="86" t="s">
        <v>257</v>
      </c>
      <c r="G335" s="140" t="s">
        <v>612</v>
      </c>
      <c r="H335" s="468"/>
      <c r="I335" s="224">
        <v>10.99</v>
      </c>
      <c r="J335" s="218"/>
      <c r="K335" s="196">
        <f t="shared" si="93"/>
        <v>10.99</v>
      </c>
      <c r="L335" s="228">
        <f t="shared" si="94"/>
        <v>0</v>
      </c>
      <c r="M335" s="220">
        <v>0</v>
      </c>
      <c r="N335" s="253">
        <f t="shared" si="102"/>
        <v>0</v>
      </c>
      <c r="O335" s="299"/>
      <c r="Q335" s="676"/>
      <c r="R335" s="679">
        <f t="shared" si="96"/>
        <v>0</v>
      </c>
      <c r="S335" s="12"/>
      <c r="T335" s="676"/>
      <c r="U335" s="679">
        <f t="shared" si="97"/>
        <v>0</v>
      </c>
      <c r="V335" s="12"/>
      <c r="W335" s="676"/>
      <c r="X335" s="679">
        <f t="shared" si="98"/>
        <v>0</v>
      </c>
      <c r="Z335" s="676"/>
      <c r="AA335" s="679">
        <f t="shared" si="99"/>
        <v>0</v>
      </c>
    </row>
    <row r="336" spans="2:27" s="333" customFormat="1" ht="17.25" customHeight="1">
      <c r="B336" s="87"/>
      <c r="C336" s="132" t="s">
        <v>396</v>
      </c>
      <c r="D336" s="132"/>
      <c r="E336" s="130"/>
      <c r="F336" s="85"/>
      <c r="G336" s="86"/>
      <c r="H336" s="468"/>
      <c r="I336" s="224"/>
      <c r="J336" s="218"/>
      <c r="K336" s="306">
        <f t="shared" ref="K336" si="106">I336-(I336*J336)</f>
        <v>0</v>
      </c>
      <c r="L336" s="307">
        <f t="shared" ref="L336" si="107">K336*H336</f>
        <v>0</v>
      </c>
      <c r="M336" s="220">
        <v>1</v>
      </c>
      <c r="N336" s="308">
        <f t="shared" ref="N336" si="108">L336+(L336*M336)</f>
        <v>0</v>
      </c>
      <c r="O336" s="299"/>
      <c r="Q336" s="676"/>
      <c r="R336" s="693">
        <f t="shared" si="96"/>
        <v>0</v>
      </c>
      <c r="T336" s="676"/>
      <c r="U336" s="693">
        <f t="shared" si="97"/>
        <v>0</v>
      </c>
      <c r="W336" s="676"/>
      <c r="X336" s="693">
        <f t="shared" si="98"/>
        <v>0</v>
      </c>
      <c r="Z336" s="676"/>
      <c r="AA336" s="693">
        <f t="shared" si="99"/>
        <v>0</v>
      </c>
    </row>
    <row r="337" spans="2:27" s="333" customFormat="1" ht="17.25" customHeight="1">
      <c r="B337" s="118"/>
      <c r="C337" s="312"/>
      <c r="D337" s="132"/>
      <c r="E337" s="151"/>
      <c r="F337" s="85"/>
      <c r="G337" s="80"/>
      <c r="H337" s="468"/>
      <c r="I337" s="303"/>
      <c r="J337" s="218"/>
      <c r="K337" s="306">
        <f t="shared" si="93"/>
        <v>0</v>
      </c>
      <c r="L337" s="307">
        <f t="shared" si="94"/>
        <v>0</v>
      </c>
      <c r="M337" s="220">
        <v>0</v>
      </c>
      <c r="N337" s="308">
        <f t="shared" si="102"/>
        <v>0</v>
      </c>
      <c r="O337" s="299"/>
      <c r="Q337" s="676"/>
      <c r="R337" s="693">
        <f t="shared" si="96"/>
        <v>0</v>
      </c>
      <c r="T337" s="676"/>
      <c r="U337" s="693">
        <f t="shared" si="97"/>
        <v>0</v>
      </c>
      <c r="W337" s="676"/>
      <c r="X337" s="693">
        <f t="shared" si="98"/>
        <v>0</v>
      </c>
      <c r="Z337" s="676"/>
      <c r="AA337" s="693">
        <f t="shared" si="99"/>
        <v>0</v>
      </c>
    </row>
    <row r="338" spans="2:27" s="333" customFormat="1" ht="17.25" customHeight="1">
      <c r="B338" s="118"/>
      <c r="C338" s="312"/>
      <c r="D338" s="132"/>
      <c r="E338" s="151"/>
      <c r="F338" s="85"/>
      <c r="G338" s="80"/>
      <c r="H338" s="468"/>
      <c r="I338" s="303"/>
      <c r="J338" s="218"/>
      <c r="K338" s="306">
        <f t="shared" ref="K338:K339" si="109">I338-(I338*J338)</f>
        <v>0</v>
      </c>
      <c r="L338" s="307">
        <f t="shared" ref="L338:L339" si="110">K338*H338</f>
        <v>0</v>
      </c>
      <c r="M338" s="220">
        <v>0</v>
      </c>
      <c r="N338" s="308">
        <f t="shared" ref="N338:N339" si="111">L338+(L338*M338)</f>
        <v>0</v>
      </c>
      <c r="O338" s="299"/>
      <c r="Q338" s="676"/>
      <c r="R338" s="693">
        <f t="shared" si="96"/>
        <v>0</v>
      </c>
      <c r="T338" s="676"/>
      <c r="U338" s="693">
        <f t="shared" si="97"/>
        <v>0</v>
      </c>
      <c r="W338" s="676"/>
      <c r="X338" s="693">
        <f t="shared" si="98"/>
        <v>0</v>
      </c>
      <c r="Z338" s="676"/>
      <c r="AA338" s="693">
        <f t="shared" si="99"/>
        <v>0</v>
      </c>
    </row>
    <row r="339" spans="2:27" s="333" customFormat="1" ht="17.25" customHeight="1">
      <c r="B339" s="118"/>
      <c r="C339" s="312"/>
      <c r="D339" s="132"/>
      <c r="E339" s="151"/>
      <c r="F339" s="85"/>
      <c r="G339" s="80"/>
      <c r="H339" s="468"/>
      <c r="I339" s="303"/>
      <c r="J339" s="218"/>
      <c r="K339" s="306">
        <f t="shared" si="109"/>
        <v>0</v>
      </c>
      <c r="L339" s="307">
        <f t="shared" si="110"/>
        <v>0</v>
      </c>
      <c r="M339" s="220">
        <v>0</v>
      </c>
      <c r="N339" s="308">
        <f t="shared" si="111"/>
        <v>0</v>
      </c>
      <c r="O339" s="299"/>
      <c r="Q339" s="676"/>
      <c r="R339" s="693">
        <f t="shared" si="96"/>
        <v>0</v>
      </c>
      <c r="T339" s="676"/>
      <c r="U339" s="693">
        <f t="shared" si="97"/>
        <v>0</v>
      </c>
      <c r="W339" s="676"/>
      <c r="X339" s="693">
        <f t="shared" si="98"/>
        <v>0</v>
      </c>
      <c r="Z339" s="676"/>
      <c r="AA339" s="693">
        <f t="shared" si="99"/>
        <v>0</v>
      </c>
    </row>
    <row r="340" spans="2:27" s="333" customFormat="1" ht="17.25" customHeight="1">
      <c r="B340" s="443"/>
      <c r="C340" s="486" t="s">
        <v>271</v>
      </c>
      <c r="D340" s="654"/>
      <c r="E340" s="476"/>
      <c r="F340" s="477"/>
      <c r="G340" s="478"/>
      <c r="H340" s="479"/>
      <c r="I340" s="480"/>
      <c r="J340" s="481"/>
      <c r="K340" s="482"/>
      <c r="L340" s="483"/>
      <c r="M340" s="484"/>
      <c r="N340" s="484"/>
      <c r="O340" s="485"/>
      <c r="Q340"/>
      <c r="S340"/>
      <c r="U340"/>
      <c r="W340"/>
    </row>
    <row r="341" spans="2:27" ht="17.25" customHeight="1">
      <c r="B341" s="141" t="s">
        <v>613</v>
      </c>
      <c r="C341" s="31"/>
      <c r="D341" s="32"/>
      <c r="E341" s="32"/>
      <c r="F341" s="31"/>
      <c r="G341" s="31"/>
      <c r="H341" s="263">
        <f>SUM(H307:H340)</f>
        <v>0</v>
      </c>
      <c r="I341" s="467"/>
      <c r="J341" s="131"/>
      <c r="K341" s="131"/>
      <c r="L341" s="229">
        <f>SUM(L307:L340)</f>
        <v>0</v>
      </c>
      <c r="M341" s="171"/>
      <c r="N341" s="241">
        <f>SUM(N307:N340)</f>
        <v>0</v>
      </c>
      <c r="O341" s="195"/>
    </row>
    <row r="342" spans="2:27" ht="17.25" customHeight="1">
      <c r="B342" s="5"/>
      <c r="C342" s="6"/>
      <c r="D342" s="6"/>
      <c r="E342" s="2"/>
      <c r="F342" s="37"/>
      <c r="G342" s="37"/>
      <c r="H342" s="265"/>
      <c r="M342" s="163"/>
      <c r="N342" s="163"/>
      <c r="O342" s="37"/>
    </row>
    <row r="343" spans="2:27" ht="30" customHeight="1">
      <c r="B343" s="733" t="s">
        <v>614</v>
      </c>
      <c r="C343" s="733"/>
      <c r="D343" s="733"/>
      <c r="E343" s="733"/>
      <c r="F343" s="733"/>
      <c r="G343" s="733"/>
      <c r="H343" s="733"/>
      <c r="I343" s="733"/>
      <c r="J343" s="733"/>
      <c r="K343" s="733"/>
      <c r="L343" s="733"/>
      <c r="M343" s="733"/>
      <c r="N343" s="733"/>
      <c r="O343" s="733"/>
    </row>
    <row r="344" spans="2:27" s="22" customFormat="1" ht="30" customHeight="1">
      <c r="B344" s="106" t="s">
        <v>78</v>
      </c>
      <c r="C344" s="166" t="s">
        <v>79</v>
      </c>
      <c r="D344" s="166" t="s">
        <v>80</v>
      </c>
      <c r="E344" s="166" t="s">
        <v>81</v>
      </c>
      <c r="F344" s="167" t="s">
        <v>82</v>
      </c>
      <c r="G344" s="166" t="s">
        <v>83</v>
      </c>
      <c r="H344" s="262" t="s">
        <v>84</v>
      </c>
      <c r="I344" s="463" t="s">
        <v>85</v>
      </c>
      <c r="J344" s="178" t="s">
        <v>86</v>
      </c>
      <c r="K344" s="178" t="s">
        <v>87</v>
      </c>
      <c r="L344" s="178" t="s">
        <v>88</v>
      </c>
      <c r="M344" s="223" t="s">
        <v>89</v>
      </c>
      <c r="N344" s="223" t="s">
        <v>90</v>
      </c>
      <c r="O344" s="166" t="s">
        <v>91</v>
      </c>
      <c r="Q344" s="729" t="s">
        <v>92</v>
      </c>
      <c r="R344" s="730"/>
      <c r="T344" s="729" t="s">
        <v>93</v>
      </c>
      <c r="U344" s="730"/>
      <c r="W344" s="729" t="s">
        <v>94</v>
      </c>
      <c r="X344" s="730"/>
      <c r="Z344" s="731" t="s">
        <v>95</v>
      </c>
      <c r="AA344" s="732"/>
    </row>
    <row r="345" spans="2:27" s="333" customFormat="1" ht="17.25" customHeight="1">
      <c r="B345" s="72"/>
      <c r="C345" s="136"/>
      <c r="D345" s="659"/>
      <c r="E345" s="102"/>
      <c r="F345" s="147"/>
      <c r="G345" s="65"/>
      <c r="H345" s="468"/>
      <c r="I345" s="254"/>
      <c r="J345" s="218"/>
      <c r="K345" s="306">
        <f t="shared" ref="K345:K351" si="112">I345-(I345*J345)</f>
        <v>0</v>
      </c>
      <c r="L345" s="307">
        <f t="shared" ref="L345:L351" si="113">K345*H345</f>
        <v>0</v>
      </c>
      <c r="M345" s="220">
        <v>0</v>
      </c>
      <c r="N345" s="308">
        <f>L345+(L345*M345)</f>
        <v>0</v>
      </c>
      <c r="O345" s="299"/>
      <c r="Q345" s="676"/>
      <c r="R345" s="693">
        <f t="shared" ref="R345:R353" si="114">IF(Q345="YES",$H345,0)</f>
        <v>0</v>
      </c>
      <c r="T345" s="676"/>
      <c r="U345" s="693">
        <f t="shared" ref="U345:U353" si="115">IF(T345="YES",$H345,0)</f>
        <v>0</v>
      </c>
      <c r="W345" s="676"/>
      <c r="X345" s="693">
        <f t="shared" ref="X345:X353" si="116">IF(W345="YES",$H345,0)</f>
        <v>0</v>
      </c>
      <c r="Z345" s="676"/>
      <c r="AA345" s="693">
        <f t="shared" ref="AA345:AA353" si="117">IF(Z345="YES",$H345,0)</f>
        <v>0</v>
      </c>
    </row>
    <row r="346" spans="2:27" s="333" customFormat="1" ht="17.25" customHeight="1">
      <c r="B346" s="72"/>
      <c r="C346" s="136"/>
      <c r="D346" s="659"/>
      <c r="E346" s="102"/>
      <c r="F346" s="147"/>
      <c r="G346" s="65"/>
      <c r="H346" s="468"/>
      <c r="I346" s="254"/>
      <c r="J346" s="218"/>
      <c r="K346" s="306">
        <f t="shared" si="112"/>
        <v>0</v>
      </c>
      <c r="L346" s="307">
        <f t="shared" si="113"/>
        <v>0</v>
      </c>
      <c r="M346" s="220">
        <v>0</v>
      </c>
      <c r="N346" s="308">
        <f t="shared" ref="N346:N351" si="118">L346+(L346*M346)</f>
        <v>0</v>
      </c>
      <c r="O346" s="299"/>
      <c r="Q346" s="676"/>
      <c r="R346" s="693">
        <f t="shared" si="114"/>
        <v>0</v>
      </c>
      <c r="T346" s="676"/>
      <c r="U346" s="693">
        <f t="shared" si="115"/>
        <v>0</v>
      </c>
      <c r="W346" s="676"/>
      <c r="X346" s="693">
        <f t="shared" si="116"/>
        <v>0</v>
      </c>
      <c r="Z346" s="676"/>
      <c r="AA346" s="693">
        <f t="shared" si="117"/>
        <v>0</v>
      </c>
    </row>
    <row r="347" spans="2:27" s="333" customFormat="1" ht="17.25" customHeight="1">
      <c r="B347" s="72"/>
      <c r="C347" s="136"/>
      <c r="D347" s="659"/>
      <c r="E347" s="102"/>
      <c r="F347" s="147"/>
      <c r="G347" s="65"/>
      <c r="H347" s="468"/>
      <c r="I347" s="254"/>
      <c r="J347" s="218"/>
      <c r="K347" s="306">
        <f t="shared" si="112"/>
        <v>0</v>
      </c>
      <c r="L347" s="307">
        <f t="shared" si="113"/>
        <v>0</v>
      </c>
      <c r="M347" s="220">
        <v>0</v>
      </c>
      <c r="N347" s="308">
        <f t="shared" si="118"/>
        <v>0</v>
      </c>
      <c r="O347" s="299"/>
      <c r="Q347" s="676"/>
      <c r="R347" s="693">
        <f t="shared" si="114"/>
        <v>0</v>
      </c>
      <c r="T347" s="676"/>
      <c r="U347" s="693">
        <f t="shared" si="115"/>
        <v>0</v>
      </c>
      <c r="W347" s="676"/>
      <c r="X347" s="693">
        <f t="shared" si="116"/>
        <v>0</v>
      </c>
      <c r="Z347" s="676"/>
      <c r="AA347" s="693">
        <f t="shared" si="117"/>
        <v>0</v>
      </c>
    </row>
    <row r="348" spans="2:27" s="333" customFormat="1" ht="17.25" customHeight="1">
      <c r="B348" s="72"/>
      <c r="C348" s="137"/>
      <c r="D348" s="137"/>
      <c r="E348" s="102"/>
      <c r="F348" s="61"/>
      <c r="G348" s="65"/>
      <c r="H348" s="468"/>
      <c r="I348" s="254"/>
      <c r="J348" s="218"/>
      <c r="K348" s="306">
        <f t="shared" si="112"/>
        <v>0</v>
      </c>
      <c r="L348" s="307">
        <f t="shared" si="113"/>
        <v>0</v>
      </c>
      <c r="M348" s="220">
        <v>0</v>
      </c>
      <c r="N348" s="308">
        <f t="shared" si="118"/>
        <v>0</v>
      </c>
      <c r="O348" s="299"/>
      <c r="Q348" s="676"/>
      <c r="R348" s="693">
        <f t="shared" si="114"/>
        <v>0</v>
      </c>
      <c r="T348" s="676"/>
      <c r="U348" s="693">
        <f t="shared" si="115"/>
        <v>0</v>
      </c>
      <c r="W348" s="676"/>
      <c r="X348" s="693">
        <f t="shared" si="116"/>
        <v>0</v>
      </c>
      <c r="Z348" s="676"/>
      <c r="AA348" s="693">
        <f t="shared" si="117"/>
        <v>0</v>
      </c>
    </row>
    <row r="349" spans="2:27" s="333" customFormat="1" ht="17.25" customHeight="1">
      <c r="B349" s="72"/>
      <c r="C349" s="65"/>
      <c r="D349" s="65"/>
      <c r="E349" s="102"/>
      <c r="F349" s="61"/>
      <c r="G349" s="65"/>
      <c r="H349" s="468"/>
      <c r="I349" s="254"/>
      <c r="J349" s="218"/>
      <c r="K349" s="306">
        <f t="shared" si="112"/>
        <v>0</v>
      </c>
      <c r="L349" s="307">
        <f t="shared" si="113"/>
        <v>0</v>
      </c>
      <c r="M349" s="220">
        <v>0</v>
      </c>
      <c r="N349" s="308">
        <f t="shared" si="118"/>
        <v>0</v>
      </c>
      <c r="O349" s="299"/>
      <c r="Q349" s="676"/>
      <c r="R349" s="693">
        <f t="shared" si="114"/>
        <v>0</v>
      </c>
      <c r="T349" s="676"/>
      <c r="U349" s="693">
        <f t="shared" si="115"/>
        <v>0</v>
      </c>
      <c r="W349" s="676"/>
      <c r="X349" s="693">
        <f t="shared" si="116"/>
        <v>0</v>
      </c>
      <c r="Z349" s="676"/>
      <c r="AA349" s="693">
        <f t="shared" si="117"/>
        <v>0</v>
      </c>
    </row>
    <row r="350" spans="2:27" s="333" customFormat="1" ht="17.25" customHeight="1">
      <c r="B350" s="118"/>
      <c r="C350" s="312"/>
      <c r="D350" s="65"/>
      <c r="E350" s="151"/>
      <c r="F350" s="85"/>
      <c r="G350" s="80"/>
      <c r="H350" s="468"/>
      <c r="I350" s="303"/>
      <c r="J350" s="218"/>
      <c r="K350" s="306">
        <f t="shared" si="112"/>
        <v>0</v>
      </c>
      <c r="L350" s="307">
        <f t="shared" si="113"/>
        <v>0</v>
      </c>
      <c r="M350" s="220">
        <v>0</v>
      </c>
      <c r="N350" s="308">
        <f t="shared" si="118"/>
        <v>0</v>
      </c>
      <c r="O350" s="299"/>
      <c r="Q350" s="676"/>
      <c r="R350" s="693">
        <f t="shared" si="114"/>
        <v>0</v>
      </c>
      <c r="T350" s="676"/>
      <c r="U350" s="693">
        <f t="shared" si="115"/>
        <v>0</v>
      </c>
      <c r="W350" s="676"/>
      <c r="X350" s="693">
        <f t="shared" si="116"/>
        <v>0</v>
      </c>
      <c r="Z350" s="676"/>
      <c r="AA350" s="693">
        <f t="shared" si="117"/>
        <v>0</v>
      </c>
    </row>
    <row r="351" spans="2:27" s="333" customFormat="1" ht="17.25" customHeight="1">
      <c r="B351" s="118"/>
      <c r="C351" s="312"/>
      <c r="D351" s="65"/>
      <c r="E351" s="151"/>
      <c r="F351" s="85"/>
      <c r="G351" s="80"/>
      <c r="H351" s="468"/>
      <c r="I351" s="303"/>
      <c r="J351" s="218"/>
      <c r="K351" s="306">
        <f t="shared" si="112"/>
        <v>0</v>
      </c>
      <c r="L351" s="307">
        <f t="shared" si="113"/>
        <v>0</v>
      </c>
      <c r="M351" s="220">
        <v>0</v>
      </c>
      <c r="N351" s="308">
        <f t="shared" si="118"/>
        <v>0</v>
      </c>
      <c r="O351" s="299"/>
      <c r="Q351" s="676"/>
      <c r="R351" s="693">
        <f t="shared" si="114"/>
        <v>0</v>
      </c>
      <c r="T351" s="676"/>
      <c r="U351" s="693">
        <f t="shared" si="115"/>
        <v>0</v>
      </c>
      <c r="W351" s="676"/>
      <c r="X351" s="693">
        <f t="shared" si="116"/>
        <v>0</v>
      </c>
      <c r="Z351" s="676"/>
      <c r="AA351" s="693">
        <f t="shared" si="117"/>
        <v>0</v>
      </c>
    </row>
    <row r="352" spans="2:27" s="333" customFormat="1" ht="17.25" customHeight="1">
      <c r="B352" s="118"/>
      <c r="C352" s="312"/>
      <c r="D352" s="65"/>
      <c r="E352" s="151"/>
      <c r="F352" s="85"/>
      <c r="G352" s="80"/>
      <c r="H352" s="468"/>
      <c r="I352" s="303"/>
      <c r="J352" s="218"/>
      <c r="K352" s="306">
        <f t="shared" ref="K352:K353" si="119">I352-(I352*J352)</f>
        <v>0</v>
      </c>
      <c r="L352" s="307">
        <f t="shared" ref="L352:L353" si="120">K352*H352</f>
        <v>0</v>
      </c>
      <c r="M352" s="220">
        <v>0</v>
      </c>
      <c r="N352" s="308">
        <f t="shared" ref="N352:N353" si="121">L352+(L352*M352)</f>
        <v>0</v>
      </c>
      <c r="O352" s="299"/>
      <c r="Q352" s="676"/>
      <c r="R352" s="693">
        <f t="shared" si="114"/>
        <v>0</v>
      </c>
      <c r="T352" s="676"/>
      <c r="U352" s="693">
        <f t="shared" si="115"/>
        <v>0</v>
      </c>
      <c r="W352" s="676"/>
      <c r="X352" s="693">
        <f t="shared" si="116"/>
        <v>0</v>
      </c>
      <c r="Z352" s="676"/>
      <c r="AA352" s="693">
        <f t="shared" si="117"/>
        <v>0</v>
      </c>
    </row>
    <row r="353" spans="2:27" s="333" customFormat="1" ht="17.25" customHeight="1">
      <c r="B353" s="118"/>
      <c r="C353" s="312"/>
      <c r="D353" s="65"/>
      <c r="E353" s="151"/>
      <c r="F353" s="85"/>
      <c r="G353" s="80"/>
      <c r="H353" s="468"/>
      <c r="I353" s="303"/>
      <c r="J353" s="218"/>
      <c r="K353" s="306">
        <f t="shared" si="119"/>
        <v>0</v>
      </c>
      <c r="L353" s="307">
        <f t="shared" si="120"/>
        <v>0</v>
      </c>
      <c r="M353" s="220">
        <v>0</v>
      </c>
      <c r="N353" s="308">
        <f t="shared" si="121"/>
        <v>0</v>
      </c>
      <c r="O353" s="299"/>
      <c r="Q353" s="676"/>
      <c r="R353" s="693">
        <f t="shared" si="114"/>
        <v>0</v>
      </c>
      <c r="T353" s="676"/>
      <c r="U353" s="693">
        <f t="shared" si="115"/>
        <v>0</v>
      </c>
      <c r="W353" s="676"/>
      <c r="X353" s="693">
        <f t="shared" si="116"/>
        <v>0</v>
      </c>
      <c r="Z353" s="676"/>
      <c r="AA353" s="693">
        <f t="shared" si="117"/>
        <v>0</v>
      </c>
    </row>
    <row r="354" spans="2:27" s="333" customFormat="1" ht="17.25" customHeight="1">
      <c r="B354" s="479"/>
      <c r="C354" s="486" t="s">
        <v>271</v>
      </c>
      <c r="D354" s="654"/>
      <c r="E354" s="476"/>
      <c r="F354" s="477"/>
      <c r="G354" s="478"/>
      <c r="H354" s="479"/>
      <c r="I354" s="480"/>
      <c r="J354" s="481"/>
      <c r="K354" s="482"/>
      <c r="L354" s="483"/>
      <c r="M354" s="484"/>
      <c r="N354" s="484"/>
      <c r="O354" s="485"/>
      <c r="Q354"/>
      <c r="S354"/>
      <c r="U354"/>
      <c r="W354"/>
    </row>
    <row r="355" spans="2:27" ht="17.25" customHeight="1">
      <c r="B355" s="124" t="s">
        <v>615</v>
      </c>
      <c r="C355" s="146"/>
      <c r="D355" s="128"/>
      <c r="E355" s="128"/>
      <c r="F355" s="146"/>
      <c r="G355" s="146"/>
      <c r="H355" s="263">
        <f>SUM(H345:H354)</f>
        <v>0</v>
      </c>
      <c r="I355" s="464"/>
      <c r="J355" s="193"/>
      <c r="K355" s="193"/>
      <c r="L355" s="229">
        <f>SUM(L345:L354)</f>
        <v>0</v>
      </c>
      <c r="M355" s="171"/>
      <c r="N355" s="241">
        <f>SUM(N345:N354)</f>
        <v>0</v>
      </c>
      <c r="O355" s="146"/>
    </row>
    <row r="356" spans="2:27" ht="17.25" customHeight="1">
      <c r="B356" s="1"/>
      <c r="C356" s="7"/>
      <c r="D356" s="7"/>
      <c r="E356" s="2"/>
      <c r="F356" s="9"/>
      <c r="G356" s="9"/>
      <c r="H356" s="8"/>
      <c r="M356" s="162"/>
      <c r="N356" s="162"/>
      <c r="O356" s="9"/>
    </row>
    <row r="357" spans="2:27" ht="30" customHeight="1">
      <c r="B357" s="733" t="s">
        <v>616</v>
      </c>
      <c r="C357" s="733"/>
      <c r="D357" s="733"/>
      <c r="E357" s="733"/>
      <c r="F357" s="733"/>
      <c r="G357" s="733"/>
      <c r="H357" s="733"/>
      <c r="I357" s="733"/>
      <c r="J357" s="733"/>
      <c r="K357" s="733"/>
      <c r="L357" s="733"/>
      <c r="M357" s="733"/>
      <c r="N357" s="733"/>
      <c r="O357" s="733"/>
    </row>
    <row r="358" spans="2:27" s="22" customFormat="1" ht="30" customHeight="1">
      <c r="B358" s="106" t="s">
        <v>78</v>
      </c>
      <c r="C358" s="166" t="s">
        <v>79</v>
      </c>
      <c r="D358" s="166" t="s">
        <v>80</v>
      </c>
      <c r="E358" s="166" t="s">
        <v>81</v>
      </c>
      <c r="F358" s="167" t="s">
        <v>82</v>
      </c>
      <c r="G358" s="166" t="s">
        <v>83</v>
      </c>
      <c r="H358" s="262" t="s">
        <v>84</v>
      </c>
      <c r="I358" s="463" t="s">
        <v>85</v>
      </c>
      <c r="J358" s="178" t="s">
        <v>86</v>
      </c>
      <c r="K358" s="178" t="s">
        <v>87</v>
      </c>
      <c r="L358" s="178" t="s">
        <v>88</v>
      </c>
      <c r="M358" s="223" t="s">
        <v>89</v>
      </c>
      <c r="N358" s="223" t="s">
        <v>90</v>
      </c>
      <c r="O358" s="166" t="s">
        <v>91</v>
      </c>
      <c r="Q358" s="729" t="s">
        <v>92</v>
      </c>
      <c r="R358" s="730"/>
      <c r="T358" s="729" t="s">
        <v>93</v>
      </c>
      <c r="U358" s="730"/>
      <c r="W358" s="729" t="s">
        <v>94</v>
      </c>
      <c r="X358" s="730"/>
      <c r="Z358" s="731" t="s">
        <v>95</v>
      </c>
      <c r="AA358" s="732"/>
    </row>
    <row r="359" spans="2:27" ht="17.25" customHeight="1">
      <c r="B359" s="381">
        <v>9780714419473</v>
      </c>
      <c r="C359" s="382" t="s">
        <v>617</v>
      </c>
      <c r="D359" s="384" t="s">
        <v>618</v>
      </c>
      <c r="E359" s="420"/>
      <c r="F359" s="384" t="s">
        <v>129</v>
      </c>
      <c r="G359" s="384">
        <v>19473</v>
      </c>
      <c r="H359" s="468"/>
      <c r="I359" s="421">
        <v>29.2</v>
      </c>
      <c r="J359" s="218"/>
      <c r="K359" s="196">
        <f t="shared" ref="K359:K384" si="122">I359-(I359*J359)</f>
        <v>29.2</v>
      </c>
      <c r="L359" s="228">
        <f t="shared" ref="L359:L378" si="123">K359*H359</f>
        <v>0</v>
      </c>
      <c r="M359" s="220">
        <v>0</v>
      </c>
      <c r="N359" s="253">
        <f t="shared" ref="N359:N378" si="124">L359+(L359*M359)</f>
        <v>0</v>
      </c>
      <c r="O359" s="299"/>
      <c r="Q359" s="676"/>
      <c r="R359" s="679">
        <f t="shared" ref="R359:R384" si="125">IF(Q359="YES",$H359,0)</f>
        <v>0</v>
      </c>
      <c r="S359" s="12"/>
      <c r="T359" s="676"/>
      <c r="U359" s="679">
        <f t="shared" ref="U359:U384" si="126">IF(T359="YES",$H359,0)</f>
        <v>0</v>
      </c>
      <c r="V359" s="12"/>
      <c r="W359" s="676"/>
      <c r="X359" s="679">
        <f t="shared" ref="X359:X384" si="127">IF(W359="YES",$H359,0)</f>
        <v>0</v>
      </c>
      <c r="Z359" s="676"/>
      <c r="AA359" s="679">
        <f t="shared" ref="AA359:AA384" si="128">IF(Z359="YES",$H359,0)</f>
        <v>0</v>
      </c>
    </row>
    <row r="360" spans="2:27" ht="17.25" customHeight="1">
      <c r="B360" s="381">
        <v>9781845367763</v>
      </c>
      <c r="C360" s="412" t="s">
        <v>619</v>
      </c>
      <c r="D360" s="384" t="s">
        <v>618</v>
      </c>
      <c r="E360" s="420" t="s">
        <v>128</v>
      </c>
      <c r="F360" s="525" t="s">
        <v>138</v>
      </c>
      <c r="G360" s="384" t="s">
        <v>620</v>
      </c>
      <c r="H360" s="468"/>
      <c r="I360" s="421">
        <v>33.950000000000003</v>
      </c>
      <c r="J360" s="218"/>
      <c r="K360" s="196">
        <f>I360-(I360*J360)</f>
        <v>33.950000000000003</v>
      </c>
      <c r="L360" s="228">
        <f>K360*H360</f>
        <v>0</v>
      </c>
      <c r="M360" s="220">
        <v>0</v>
      </c>
      <c r="N360" s="253">
        <f>L360+(L360*M360)</f>
        <v>0</v>
      </c>
      <c r="O360" s="299"/>
      <c r="Q360" s="676"/>
      <c r="R360" s="679">
        <f t="shared" si="125"/>
        <v>0</v>
      </c>
      <c r="S360" s="12"/>
      <c r="T360" s="676"/>
      <c r="U360" s="679">
        <f t="shared" si="126"/>
        <v>0</v>
      </c>
      <c r="V360" s="12"/>
      <c r="W360" s="676"/>
      <c r="X360" s="679">
        <f t="shared" si="127"/>
        <v>0</v>
      </c>
      <c r="Z360" s="676"/>
      <c r="AA360" s="679">
        <f t="shared" si="128"/>
        <v>0</v>
      </c>
    </row>
    <row r="361" spans="2:27" ht="17.25" customHeight="1">
      <c r="B361" s="126">
        <v>9781845367770</v>
      </c>
      <c r="C361" s="412" t="s">
        <v>621</v>
      </c>
      <c r="D361" s="384" t="s">
        <v>618</v>
      </c>
      <c r="E361" s="420" t="s">
        <v>98</v>
      </c>
      <c r="F361" s="525" t="s">
        <v>138</v>
      </c>
      <c r="G361" s="384" t="s">
        <v>622</v>
      </c>
      <c r="H361" s="468"/>
      <c r="I361" s="421">
        <v>13.95</v>
      </c>
      <c r="J361" s="218"/>
      <c r="K361" s="196">
        <f>I361-(I361*J361)</f>
        <v>13.95</v>
      </c>
      <c r="L361" s="228">
        <f>K361*H361</f>
        <v>0</v>
      </c>
      <c r="M361" s="220">
        <v>0</v>
      </c>
      <c r="N361" s="253">
        <f>L361+(L361*M361)</f>
        <v>0</v>
      </c>
      <c r="O361" s="299"/>
      <c r="Q361" s="676"/>
      <c r="R361" s="679">
        <f t="shared" si="125"/>
        <v>0</v>
      </c>
      <c r="S361" s="12"/>
      <c r="T361" s="676"/>
      <c r="U361" s="679">
        <f t="shared" si="126"/>
        <v>0</v>
      </c>
      <c r="V361" s="12"/>
      <c r="W361" s="676"/>
      <c r="X361" s="679">
        <f t="shared" si="127"/>
        <v>0</v>
      </c>
      <c r="Z361" s="676"/>
      <c r="AA361" s="679">
        <f t="shared" si="128"/>
        <v>0</v>
      </c>
    </row>
    <row r="362" spans="2:27" ht="17.25" customHeight="1">
      <c r="B362" s="381"/>
      <c r="C362" s="412" t="s">
        <v>623</v>
      </c>
      <c r="D362" s="384" t="s">
        <v>618</v>
      </c>
      <c r="E362" s="420" t="s">
        <v>128</v>
      </c>
      <c r="F362" s="525" t="s">
        <v>138</v>
      </c>
      <c r="G362" s="384" t="s">
        <v>624</v>
      </c>
      <c r="H362" s="468"/>
      <c r="I362" s="421">
        <v>27.95</v>
      </c>
      <c r="J362" s="218"/>
      <c r="K362" s="196">
        <f>I362-(I362*J362)</f>
        <v>27.95</v>
      </c>
      <c r="L362" s="228">
        <f>K362*H362</f>
        <v>0</v>
      </c>
      <c r="M362" s="220">
        <v>0</v>
      </c>
      <c r="N362" s="253">
        <f>L362+(L362*M362)</f>
        <v>0</v>
      </c>
      <c r="O362" s="299"/>
      <c r="Q362" s="676"/>
      <c r="R362" s="679">
        <f t="shared" si="125"/>
        <v>0</v>
      </c>
      <c r="S362" s="12"/>
      <c r="T362" s="676"/>
      <c r="U362" s="679">
        <f t="shared" si="126"/>
        <v>0</v>
      </c>
      <c r="V362" s="12"/>
      <c r="W362" s="676"/>
      <c r="X362" s="679">
        <f t="shared" si="127"/>
        <v>0</v>
      </c>
      <c r="Z362" s="676"/>
      <c r="AA362" s="679">
        <f t="shared" si="128"/>
        <v>0</v>
      </c>
    </row>
    <row r="363" spans="2:27" ht="17.25" customHeight="1">
      <c r="B363" s="422">
        <v>9781916832831</v>
      </c>
      <c r="C363" s="423" t="s">
        <v>625</v>
      </c>
      <c r="D363" s="384" t="s">
        <v>618</v>
      </c>
      <c r="E363" s="424" t="s">
        <v>128</v>
      </c>
      <c r="F363" s="425" t="s">
        <v>208</v>
      </c>
      <c r="G363" s="426" t="s">
        <v>626</v>
      </c>
      <c r="H363" s="468"/>
      <c r="I363" s="427">
        <v>25.95</v>
      </c>
      <c r="J363" s="218"/>
      <c r="K363" s="196">
        <f t="shared" si="122"/>
        <v>25.95</v>
      </c>
      <c r="L363" s="228">
        <f t="shared" si="123"/>
        <v>0</v>
      </c>
      <c r="M363" s="220">
        <v>0</v>
      </c>
      <c r="N363" s="253">
        <f t="shared" si="124"/>
        <v>0</v>
      </c>
      <c r="O363" s="299"/>
      <c r="Q363" s="676"/>
      <c r="R363" s="679">
        <f t="shared" si="125"/>
        <v>0</v>
      </c>
      <c r="S363" s="12"/>
      <c r="T363" s="676"/>
      <c r="U363" s="679">
        <f t="shared" si="126"/>
        <v>0</v>
      </c>
      <c r="V363" s="12"/>
      <c r="W363" s="676"/>
      <c r="X363" s="679">
        <f t="shared" si="127"/>
        <v>0</v>
      </c>
      <c r="Z363" s="676"/>
      <c r="AA363" s="679">
        <f t="shared" si="128"/>
        <v>0</v>
      </c>
    </row>
    <row r="364" spans="2:27" ht="17.25" customHeight="1">
      <c r="B364" s="422">
        <v>9781916832848</v>
      </c>
      <c r="C364" s="423" t="s">
        <v>627</v>
      </c>
      <c r="D364" s="384" t="s">
        <v>618</v>
      </c>
      <c r="E364" s="424" t="s">
        <v>98</v>
      </c>
      <c r="F364" s="425" t="s">
        <v>208</v>
      </c>
      <c r="G364" s="426" t="s">
        <v>628</v>
      </c>
      <c r="H364" s="468"/>
      <c r="I364" s="427">
        <v>9.9499999999999993</v>
      </c>
      <c r="J364" s="218"/>
      <c r="K364" s="196">
        <f t="shared" si="122"/>
        <v>9.9499999999999993</v>
      </c>
      <c r="L364" s="228">
        <f t="shared" si="123"/>
        <v>0</v>
      </c>
      <c r="M364" s="220">
        <v>0</v>
      </c>
      <c r="N364" s="253">
        <f t="shared" si="124"/>
        <v>0</v>
      </c>
      <c r="O364" s="299"/>
      <c r="Q364" s="676"/>
      <c r="R364" s="679">
        <f t="shared" si="125"/>
        <v>0</v>
      </c>
      <c r="S364" s="12"/>
      <c r="T364" s="676"/>
      <c r="U364" s="679">
        <f t="shared" si="126"/>
        <v>0</v>
      </c>
      <c r="V364" s="12"/>
      <c r="W364" s="676"/>
      <c r="X364" s="679">
        <f t="shared" si="127"/>
        <v>0</v>
      </c>
      <c r="Z364" s="676"/>
      <c r="AA364" s="679">
        <f t="shared" si="128"/>
        <v>0</v>
      </c>
    </row>
    <row r="365" spans="2:27" ht="17.25" customHeight="1">
      <c r="B365" s="422">
        <v>9781913698591</v>
      </c>
      <c r="C365" s="423" t="s">
        <v>629</v>
      </c>
      <c r="D365" s="384" t="s">
        <v>618</v>
      </c>
      <c r="E365" s="424" t="s">
        <v>128</v>
      </c>
      <c r="F365" s="425" t="s">
        <v>208</v>
      </c>
      <c r="G365" s="426" t="s">
        <v>630</v>
      </c>
      <c r="H365" s="468"/>
      <c r="I365" s="427">
        <v>25.95</v>
      </c>
      <c r="J365" s="218"/>
      <c r="K365" s="196">
        <f t="shared" si="122"/>
        <v>25.95</v>
      </c>
      <c r="L365" s="228">
        <f t="shared" si="123"/>
        <v>0</v>
      </c>
      <c r="M365" s="220">
        <v>0</v>
      </c>
      <c r="N365" s="253">
        <f t="shared" si="124"/>
        <v>0</v>
      </c>
      <c r="O365" s="299"/>
      <c r="Q365" s="676"/>
      <c r="R365" s="679">
        <f t="shared" si="125"/>
        <v>0</v>
      </c>
      <c r="S365" s="12"/>
      <c r="T365" s="676"/>
      <c r="U365" s="679">
        <f t="shared" si="126"/>
        <v>0</v>
      </c>
      <c r="V365" s="12"/>
      <c r="W365" s="676"/>
      <c r="X365" s="679">
        <f t="shared" si="127"/>
        <v>0</v>
      </c>
      <c r="Z365" s="676"/>
      <c r="AA365" s="679">
        <f t="shared" si="128"/>
        <v>0</v>
      </c>
    </row>
    <row r="366" spans="2:27" ht="17.25" customHeight="1">
      <c r="B366" s="422">
        <v>9781913698607</v>
      </c>
      <c r="C366" s="423" t="s">
        <v>631</v>
      </c>
      <c r="D366" s="384" t="s">
        <v>618</v>
      </c>
      <c r="E366" s="424" t="s">
        <v>98</v>
      </c>
      <c r="F366" s="425" t="s">
        <v>208</v>
      </c>
      <c r="G366" s="426" t="s">
        <v>632</v>
      </c>
      <c r="H366" s="468"/>
      <c r="I366" s="427">
        <v>9.9499999999999993</v>
      </c>
      <c r="J366" s="218"/>
      <c r="K366" s="196">
        <f t="shared" si="122"/>
        <v>9.9499999999999993</v>
      </c>
      <c r="L366" s="228">
        <f t="shared" si="123"/>
        <v>0</v>
      </c>
      <c r="M366" s="220">
        <v>0</v>
      </c>
      <c r="N366" s="253">
        <f t="shared" si="124"/>
        <v>0</v>
      </c>
      <c r="O366" s="299"/>
      <c r="Q366" s="676"/>
      <c r="R366" s="679">
        <f t="shared" si="125"/>
        <v>0</v>
      </c>
      <c r="S366" s="12"/>
      <c r="T366" s="676"/>
      <c r="U366" s="679">
        <f t="shared" si="126"/>
        <v>0</v>
      </c>
      <c r="V366" s="12"/>
      <c r="W366" s="676"/>
      <c r="X366" s="679">
        <f t="shared" si="127"/>
        <v>0</v>
      </c>
      <c r="Z366" s="676"/>
      <c r="AA366" s="679">
        <f t="shared" si="128"/>
        <v>0</v>
      </c>
    </row>
    <row r="367" spans="2:27" ht="17.25" customHeight="1">
      <c r="B367" s="381">
        <v>9781789275261</v>
      </c>
      <c r="C367" s="382" t="s">
        <v>633</v>
      </c>
      <c r="D367" s="384" t="s">
        <v>618</v>
      </c>
      <c r="E367" s="420" t="s">
        <v>128</v>
      </c>
      <c r="F367" s="384" t="s">
        <v>225</v>
      </c>
      <c r="G367" s="384" t="s">
        <v>634</v>
      </c>
      <c r="H367" s="468"/>
      <c r="I367" s="421">
        <v>33</v>
      </c>
      <c r="J367" s="218"/>
      <c r="K367" s="196">
        <f t="shared" si="122"/>
        <v>33</v>
      </c>
      <c r="L367" s="228">
        <f t="shared" si="123"/>
        <v>0</v>
      </c>
      <c r="M367" s="220">
        <v>0</v>
      </c>
      <c r="N367" s="253">
        <f t="shared" si="124"/>
        <v>0</v>
      </c>
      <c r="O367" s="299"/>
      <c r="Q367" s="676"/>
      <c r="R367" s="679">
        <f t="shared" si="125"/>
        <v>0</v>
      </c>
      <c r="S367" s="12"/>
      <c r="T367" s="676"/>
      <c r="U367" s="679">
        <f t="shared" si="126"/>
        <v>0</v>
      </c>
      <c r="V367" s="12"/>
      <c r="W367" s="676"/>
      <c r="X367" s="679">
        <f t="shared" si="127"/>
        <v>0</v>
      </c>
      <c r="Z367" s="676"/>
      <c r="AA367" s="679">
        <f t="shared" si="128"/>
        <v>0</v>
      </c>
    </row>
    <row r="368" spans="2:27" ht="17.25" customHeight="1">
      <c r="B368" s="381">
        <v>9781789271010</v>
      </c>
      <c r="C368" s="382" t="s">
        <v>635</v>
      </c>
      <c r="D368" s="384" t="s">
        <v>618</v>
      </c>
      <c r="E368" s="420" t="s">
        <v>128</v>
      </c>
      <c r="F368" s="384" t="s">
        <v>225</v>
      </c>
      <c r="G368" s="384" t="s">
        <v>636</v>
      </c>
      <c r="H368" s="468"/>
      <c r="I368" s="421">
        <v>33.9</v>
      </c>
      <c r="J368" s="218"/>
      <c r="K368" s="196">
        <f t="shared" si="122"/>
        <v>33.9</v>
      </c>
      <c r="L368" s="228">
        <f t="shared" si="123"/>
        <v>0</v>
      </c>
      <c r="M368" s="220">
        <v>0</v>
      </c>
      <c r="N368" s="253">
        <f t="shared" si="124"/>
        <v>0</v>
      </c>
      <c r="O368" s="299"/>
      <c r="Q368" s="676"/>
      <c r="R368" s="679">
        <f t="shared" si="125"/>
        <v>0</v>
      </c>
      <c r="S368" s="12"/>
      <c r="T368" s="676"/>
      <c r="U368" s="679">
        <f t="shared" si="126"/>
        <v>0</v>
      </c>
      <c r="V368" s="12"/>
      <c r="W368" s="676"/>
      <c r="X368" s="679">
        <f t="shared" si="127"/>
        <v>0</v>
      </c>
      <c r="Z368" s="676"/>
      <c r="AA368" s="679">
        <f t="shared" si="128"/>
        <v>0</v>
      </c>
    </row>
    <row r="369" spans="2:27" ht="17.25" customHeight="1">
      <c r="B369" s="381">
        <v>9781789271058</v>
      </c>
      <c r="C369" s="382" t="s">
        <v>637</v>
      </c>
      <c r="D369" s="384" t="s">
        <v>618</v>
      </c>
      <c r="E369" s="420" t="s">
        <v>98</v>
      </c>
      <c r="F369" s="384" t="s">
        <v>225</v>
      </c>
      <c r="G369" s="384" t="s">
        <v>638</v>
      </c>
      <c r="H369" s="468"/>
      <c r="I369" s="421">
        <v>13.9</v>
      </c>
      <c r="J369" s="218"/>
      <c r="K369" s="196">
        <f t="shared" si="122"/>
        <v>13.9</v>
      </c>
      <c r="L369" s="228">
        <f t="shared" si="123"/>
        <v>0</v>
      </c>
      <c r="M369" s="220">
        <v>0</v>
      </c>
      <c r="N369" s="253">
        <f t="shared" si="124"/>
        <v>0</v>
      </c>
      <c r="O369" s="299"/>
      <c r="Q369" s="676"/>
      <c r="R369" s="679">
        <f t="shared" si="125"/>
        <v>0</v>
      </c>
      <c r="S369" s="12"/>
      <c r="T369" s="676"/>
      <c r="U369" s="679">
        <f t="shared" si="126"/>
        <v>0</v>
      </c>
      <c r="V369" s="12"/>
      <c r="W369" s="676"/>
      <c r="X369" s="679">
        <f t="shared" si="127"/>
        <v>0</v>
      </c>
      <c r="Z369" s="676"/>
      <c r="AA369" s="679">
        <f t="shared" si="128"/>
        <v>0</v>
      </c>
    </row>
    <row r="370" spans="2:27" ht="17.25" customHeight="1">
      <c r="B370" s="381">
        <v>9781789275254</v>
      </c>
      <c r="C370" s="382" t="s">
        <v>639</v>
      </c>
      <c r="D370" s="384" t="s">
        <v>618</v>
      </c>
      <c r="E370" s="420" t="s">
        <v>128</v>
      </c>
      <c r="F370" s="384" t="s">
        <v>225</v>
      </c>
      <c r="G370" s="384" t="s">
        <v>640</v>
      </c>
      <c r="H370" s="468"/>
      <c r="I370" s="421">
        <v>31.9</v>
      </c>
      <c r="J370" s="218"/>
      <c r="K370" s="196">
        <f t="shared" ref="K370:K375" si="129">I370-(I370*J370)</f>
        <v>31.9</v>
      </c>
      <c r="L370" s="228">
        <f t="shared" ref="L370:L375" si="130">K370*H370</f>
        <v>0</v>
      </c>
      <c r="M370" s="220">
        <v>0</v>
      </c>
      <c r="N370" s="253">
        <f t="shared" ref="N370:N375" si="131">L370+(L370*M370)</f>
        <v>0</v>
      </c>
      <c r="O370" s="299"/>
      <c r="Q370" s="676"/>
      <c r="R370" s="679">
        <f t="shared" si="125"/>
        <v>0</v>
      </c>
      <c r="S370" s="12"/>
      <c r="T370" s="676"/>
      <c r="U370" s="679">
        <f t="shared" si="126"/>
        <v>0</v>
      </c>
      <c r="V370" s="12"/>
      <c r="W370" s="676"/>
      <c r="X370" s="679">
        <f t="shared" si="127"/>
        <v>0</v>
      </c>
      <c r="Z370" s="676"/>
      <c r="AA370" s="679">
        <f t="shared" si="128"/>
        <v>0</v>
      </c>
    </row>
    <row r="371" spans="2:27" ht="17.25" customHeight="1">
      <c r="B371" s="381">
        <v>9781789275247</v>
      </c>
      <c r="C371" s="382" t="s">
        <v>641</v>
      </c>
      <c r="D371" s="384" t="s">
        <v>618</v>
      </c>
      <c r="E371" s="420" t="s">
        <v>98</v>
      </c>
      <c r="F371" s="384" t="s">
        <v>225</v>
      </c>
      <c r="G371" s="384" t="s">
        <v>642</v>
      </c>
      <c r="H371" s="468"/>
      <c r="I371" s="421">
        <v>13.9</v>
      </c>
      <c r="J371" s="218"/>
      <c r="K371" s="196">
        <f t="shared" si="129"/>
        <v>13.9</v>
      </c>
      <c r="L371" s="228">
        <f t="shared" si="130"/>
        <v>0</v>
      </c>
      <c r="M371" s="220">
        <v>0</v>
      </c>
      <c r="N371" s="253">
        <f t="shared" si="131"/>
        <v>0</v>
      </c>
      <c r="O371" s="299"/>
      <c r="Q371" s="676"/>
      <c r="R371" s="679">
        <f t="shared" si="125"/>
        <v>0</v>
      </c>
      <c r="S371" s="12"/>
      <c r="T371" s="676"/>
      <c r="U371" s="679">
        <f t="shared" si="126"/>
        <v>0</v>
      </c>
      <c r="V371" s="12"/>
      <c r="W371" s="676"/>
      <c r="X371" s="679">
        <f t="shared" si="127"/>
        <v>0</v>
      </c>
      <c r="Z371" s="676"/>
      <c r="AA371" s="679">
        <f t="shared" si="128"/>
        <v>0</v>
      </c>
    </row>
    <row r="372" spans="2:27" ht="17.25" customHeight="1">
      <c r="B372" s="381">
        <v>9781789271034</v>
      </c>
      <c r="C372" s="382" t="s">
        <v>643</v>
      </c>
      <c r="D372" s="384" t="s">
        <v>618</v>
      </c>
      <c r="E372" s="420" t="s">
        <v>128</v>
      </c>
      <c r="F372" s="384" t="s">
        <v>225</v>
      </c>
      <c r="G372" s="384" t="s">
        <v>644</v>
      </c>
      <c r="H372" s="468"/>
      <c r="I372" s="421">
        <v>33.9</v>
      </c>
      <c r="J372" s="218"/>
      <c r="K372" s="196">
        <f t="shared" si="129"/>
        <v>33.9</v>
      </c>
      <c r="L372" s="228">
        <f t="shared" si="130"/>
        <v>0</v>
      </c>
      <c r="M372" s="220">
        <v>0</v>
      </c>
      <c r="N372" s="253">
        <f t="shared" si="131"/>
        <v>0</v>
      </c>
      <c r="O372" s="299"/>
      <c r="Q372" s="676"/>
      <c r="R372" s="679">
        <f t="shared" si="125"/>
        <v>0</v>
      </c>
      <c r="S372" s="12"/>
      <c r="T372" s="676"/>
      <c r="U372" s="679">
        <f t="shared" si="126"/>
        <v>0</v>
      </c>
      <c r="V372" s="12"/>
      <c r="W372" s="676"/>
      <c r="X372" s="679">
        <f t="shared" si="127"/>
        <v>0</v>
      </c>
      <c r="Z372" s="676"/>
      <c r="AA372" s="679">
        <f t="shared" si="128"/>
        <v>0</v>
      </c>
    </row>
    <row r="373" spans="2:27" ht="17.25" customHeight="1">
      <c r="B373" s="381">
        <v>9781780907536</v>
      </c>
      <c r="C373" s="382" t="s">
        <v>645</v>
      </c>
      <c r="D373" s="384" t="s">
        <v>618</v>
      </c>
      <c r="E373" s="420" t="s">
        <v>128</v>
      </c>
      <c r="F373" s="384" t="s">
        <v>225</v>
      </c>
      <c r="G373" s="384" t="s">
        <v>646</v>
      </c>
      <c r="H373" s="468"/>
      <c r="I373" s="421">
        <v>33.9</v>
      </c>
      <c r="J373" s="218"/>
      <c r="K373" s="196">
        <f t="shared" si="129"/>
        <v>33.9</v>
      </c>
      <c r="L373" s="228">
        <f t="shared" si="130"/>
        <v>0</v>
      </c>
      <c r="M373" s="220">
        <v>0</v>
      </c>
      <c r="N373" s="253">
        <f t="shared" si="131"/>
        <v>0</v>
      </c>
      <c r="O373" s="299"/>
      <c r="Q373" s="676"/>
      <c r="R373" s="679">
        <f t="shared" si="125"/>
        <v>0</v>
      </c>
      <c r="S373" s="12"/>
      <c r="T373" s="676"/>
      <c r="U373" s="679">
        <f t="shared" si="126"/>
        <v>0</v>
      </c>
      <c r="V373" s="12"/>
      <c r="W373" s="676"/>
      <c r="X373" s="679">
        <f t="shared" si="127"/>
        <v>0</v>
      </c>
      <c r="Z373" s="676"/>
      <c r="AA373" s="679">
        <f t="shared" si="128"/>
        <v>0</v>
      </c>
    </row>
    <row r="374" spans="2:27" ht="17.25" customHeight="1">
      <c r="B374" s="381">
        <v>9781780907321</v>
      </c>
      <c r="C374" s="382" t="s">
        <v>647</v>
      </c>
      <c r="D374" s="384" t="s">
        <v>618</v>
      </c>
      <c r="E374" s="420" t="s">
        <v>128</v>
      </c>
      <c r="F374" s="384" t="s">
        <v>225</v>
      </c>
      <c r="G374" s="384" t="s">
        <v>648</v>
      </c>
      <c r="H374" s="468"/>
      <c r="I374" s="421">
        <v>33.9</v>
      </c>
      <c r="J374" s="218"/>
      <c r="K374" s="196">
        <f t="shared" si="129"/>
        <v>33.9</v>
      </c>
      <c r="L374" s="228">
        <f t="shared" si="130"/>
        <v>0</v>
      </c>
      <c r="M374" s="220">
        <v>0</v>
      </c>
      <c r="N374" s="253">
        <f t="shared" si="131"/>
        <v>0</v>
      </c>
      <c r="O374" s="299"/>
      <c r="Q374" s="676"/>
      <c r="R374" s="679">
        <f t="shared" si="125"/>
        <v>0</v>
      </c>
      <c r="S374" s="12"/>
      <c r="T374" s="676"/>
      <c r="U374" s="679">
        <f t="shared" si="126"/>
        <v>0</v>
      </c>
      <c r="V374" s="12"/>
      <c r="W374" s="676"/>
      <c r="X374" s="679">
        <f t="shared" si="127"/>
        <v>0</v>
      </c>
      <c r="Z374" s="676"/>
      <c r="AA374" s="679">
        <f t="shared" si="128"/>
        <v>0</v>
      </c>
    </row>
    <row r="375" spans="2:27" ht="17.25" customHeight="1">
      <c r="B375" s="381">
        <v>9781780907529</v>
      </c>
      <c r="C375" s="382" t="s">
        <v>649</v>
      </c>
      <c r="D375" s="384" t="s">
        <v>618</v>
      </c>
      <c r="E375" s="420" t="s">
        <v>98</v>
      </c>
      <c r="F375" s="384" t="s">
        <v>225</v>
      </c>
      <c r="G375" s="384" t="s">
        <v>650</v>
      </c>
      <c r="H375" s="468"/>
      <c r="I375" s="421">
        <v>13.5</v>
      </c>
      <c r="J375" s="218"/>
      <c r="K375" s="196">
        <f t="shared" si="129"/>
        <v>13.5</v>
      </c>
      <c r="L375" s="228">
        <f t="shared" si="130"/>
        <v>0</v>
      </c>
      <c r="M375" s="220">
        <v>0</v>
      </c>
      <c r="N375" s="253">
        <f t="shared" si="131"/>
        <v>0</v>
      </c>
      <c r="O375" s="299"/>
      <c r="Q375" s="676"/>
      <c r="R375" s="679">
        <f t="shared" si="125"/>
        <v>0</v>
      </c>
      <c r="S375" s="12"/>
      <c r="T375" s="676"/>
      <c r="U375" s="679">
        <f t="shared" si="126"/>
        <v>0</v>
      </c>
      <c r="V375" s="12"/>
      <c r="W375" s="676"/>
      <c r="X375" s="679">
        <f t="shared" si="127"/>
        <v>0</v>
      </c>
      <c r="Z375" s="676"/>
      <c r="AA375" s="679">
        <f t="shared" si="128"/>
        <v>0</v>
      </c>
    </row>
    <row r="376" spans="2:27" ht="17.25" customHeight="1">
      <c r="B376" s="381">
        <v>9780717193905</v>
      </c>
      <c r="C376" s="382" t="s">
        <v>651</v>
      </c>
      <c r="D376" s="384" t="s">
        <v>618</v>
      </c>
      <c r="E376" s="420" t="s">
        <v>128</v>
      </c>
      <c r="F376" s="384" t="s">
        <v>246</v>
      </c>
      <c r="G376" s="384"/>
      <c r="H376" s="468"/>
      <c r="I376" s="421">
        <v>21.45</v>
      </c>
      <c r="J376" s="218"/>
      <c r="K376" s="196">
        <f t="shared" si="122"/>
        <v>21.45</v>
      </c>
      <c r="L376" s="228">
        <f t="shared" si="123"/>
        <v>0</v>
      </c>
      <c r="M376" s="220">
        <v>0</v>
      </c>
      <c r="N376" s="253">
        <f t="shared" si="124"/>
        <v>0</v>
      </c>
      <c r="O376" s="299"/>
      <c r="Q376" s="676"/>
      <c r="R376" s="679">
        <f t="shared" si="125"/>
        <v>0</v>
      </c>
      <c r="S376" s="12"/>
      <c r="T376" s="676"/>
      <c r="U376" s="679">
        <f t="shared" si="126"/>
        <v>0</v>
      </c>
      <c r="V376" s="12"/>
      <c r="W376" s="676"/>
      <c r="X376" s="679">
        <f t="shared" si="127"/>
        <v>0</v>
      </c>
      <c r="Z376" s="676"/>
      <c r="AA376" s="679">
        <f t="shared" si="128"/>
        <v>0</v>
      </c>
    </row>
    <row r="377" spans="2:27" ht="17.25" customHeight="1">
      <c r="B377" s="381">
        <v>9781915486073</v>
      </c>
      <c r="C377" s="382" t="s">
        <v>652</v>
      </c>
      <c r="D377" s="384" t="s">
        <v>618</v>
      </c>
      <c r="E377" s="420" t="s">
        <v>128</v>
      </c>
      <c r="F377" s="384" t="s">
        <v>257</v>
      </c>
      <c r="G377" s="384" t="s">
        <v>653</v>
      </c>
      <c r="H377" s="468"/>
      <c r="I377" s="421">
        <v>31.99</v>
      </c>
      <c r="J377" s="218"/>
      <c r="K377" s="196">
        <f t="shared" si="122"/>
        <v>31.99</v>
      </c>
      <c r="L377" s="228">
        <f t="shared" si="123"/>
        <v>0</v>
      </c>
      <c r="M377" s="220">
        <v>0</v>
      </c>
      <c r="N377" s="253">
        <f t="shared" si="124"/>
        <v>0</v>
      </c>
      <c r="O377" s="299"/>
      <c r="Q377" s="676"/>
      <c r="R377" s="679">
        <f t="shared" si="125"/>
        <v>0</v>
      </c>
      <c r="S377" s="12"/>
      <c r="T377" s="676"/>
      <c r="U377" s="679">
        <f t="shared" si="126"/>
        <v>0</v>
      </c>
      <c r="V377" s="12"/>
      <c r="W377" s="676"/>
      <c r="X377" s="679">
        <f t="shared" si="127"/>
        <v>0</v>
      </c>
      <c r="Z377" s="676"/>
      <c r="AA377" s="679">
        <f t="shared" si="128"/>
        <v>0</v>
      </c>
    </row>
    <row r="378" spans="2:27" ht="17.25" customHeight="1">
      <c r="B378" s="381">
        <v>9781915486066</v>
      </c>
      <c r="C378" s="382" t="s">
        <v>654</v>
      </c>
      <c r="D378" s="384" t="s">
        <v>618</v>
      </c>
      <c r="E378" s="420" t="s">
        <v>98</v>
      </c>
      <c r="F378" s="384" t="s">
        <v>257</v>
      </c>
      <c r="G378" s="384" t="s">
        <v>655</v>
      </c>
      <c r="H378" s="468"/>
      <c r="I378" s="421">
        <v>12.99</v>
      </c>
      <c r="J378" s="218"/>
      <c r="K378" s="196">
        <f t="shared" si="122"/>
        <v>12.99</v>
      </c>
      <c r="L378" s="228">
        <f t="shared" si="123"/>
        <v>0</v>
      </c>
      <c r="M378" s="220">
        <v>0</v>
      </c>
      <c r="N378" s="253">
        <f t="shared" si="124"/>
        <v>0</v>
      </c>
      <c r="O378" s="299"/>
      <c r="Q378" s="676"/>
      <c r="R378" s="679">
        <f t="shared" si="125"/>
        <v>0</v>
      </c>
      <c r="S378" s="12"/>
      <c r="T378" s="676"/>
      <c r="U378" s="679">
        <f t="shared" si="126"/>
        <v>0</v>
      </c>
      <c r="V378" s="12"/>
      <c r="W378" s="676"/>
      <c r="X378" s="679">
        <f t="shared" si="127"/>
        <v>0</v>
      </c>
      <c r="Z378" s="676"/>
      <c r="AA378" s="679">
        <f t="shared" si="128"/>
        <v>0</v>
      </c>
    </row>
    <row r="379" spans="2:27" s="333" customFormat="1" ht="17.25" customHeight="1">
      <c r="B379" s="72"/>
      <c r="C379" s="137" t="s">
        <v>396</v>
      </c>
      <c r="D379" s="137"/>
      <c r="E379" s="102"/>
      <c r="F379" s="61"/>
      <c r="G379" s="65"/>
      <c r="H379" s="468"/>
      <c r="I379" s="254"/>
      <c r="J379" s="218"/>
      <c r="K379" s="306">
        <f t="shared" si="122"/>
        <v>0</v>
      </c>
      <c r="L379" s="307">
        <f t="shared" ref="L379:L380" si="132">K379*H379</f>
        <v>0</v>
      </c>
      <c r="M379" s="220">
        <v>0</v>
      </c>
      <c r="N379" s="308">
        <f t="shared" ref="N379:N380" si="133">L379+(L379*M379)</f>
        <v>0</v>
      </c>
      <c r="O379" s="299"/>
      <c r="Q379" s="676"/>
      <c r="R379" s="693">
        <f t="shared" si="125"/>
        <v>0</v>
      </c>
      <c r="T379" s="676"/>
      <c r="U379" s="693">
        <f t="shared" si="126"/>
        <v>0</v>
      </c>
      <c r="W379" s="676"/>
      <c r="X379" s="693">
        <f t="shared" si="127"/>
        <v>0</v>
      </c>
      <c r="Z379" s="676"/>
      <c r="AA379" s="693">
        <f t="shared" si="128"/>
        <v>0</v>
      </c>
    </row>
    <row r="380" spans="2:27" s="333" customFormat="1" ht="17.25" customHeight="1">
      <c r="B380" s="72"/>
      <c r="C380" s="65"/>
      <c r="D380" s="65"/>
      <c r="E380" s="102"/>
      <c r="F380" s="61"/>
      <c r="G380" s="65"/>
      <c r="H380" s="468"/>
      <c r="I380" s="254"/>
      <c r="J380" s="218"/>
      <c r="K380" s="306">
        <f t="shared" si="122"/>
        <v>0</v>
      </c>
      <c r="L380" s="307">
        <f t="shared" si="132"/>
        <v>0</v>
      </c>
      <c r="M380" s="220">
        <v>0</v>
      </c>
      <c r="N380" s="308">
        <f t="shared" si="133"/>
        <v>0</v>
      </c>
      <c r="O380" s="299"/>
      <c r="Q380" s="676"/>
      <c r="R380" s="693">
        <f t="shared" si="125"/>
        <v>0</v>
      </c>
      <c r="T380" s="676"/>
      <c r="U380" s="693">
        <f t="shared" si="126"/>
        <v>0</v>
      </c>
      <c r="W380" s="676"/>
      <c r="X380" s="693">
        <f t="shared" si="127"/>
        <v>0</v>
      </c>
      <c r="Z380" s="676"/>
      <c r="AA380" s="693">
        <f t="shared" si="128"/>
        <v>0</v>
      </c>
    </row>
    <row r="381" spans="2:27" s="333" customFormat="1" ht="17.25" customHeight="1">
      <c r="B381" s="118"/>
      <c r="C381" s="312"/>
      <c r="D381" s="65"/>
      <c r="E381" s="151"/>
      <c r="F381" s="85"/>
      <c r="G381" s="80"/>
      <c r="H381" s="468"/>
      <c r="I381" s="303"/>
      <c r="J381" s="218"/>
      <c r="K381" s="306">
        <f t="shared" si="122"/>
        <v>0</v>
      </c>
      <c r="L381" s="307">
        <f t="shared" ref="L381:L382" si="134">K381*H381</f>
        <v>0</v>
      </c>
      <c r="M381" s="220">
        <v>0</v>
      </c>
      <c r="N381" s="308">
        <f t="shared" ref="N381:N382" si="135">L381+(L381*M381)</f>
        <v>0</v>
      </c>
      <c r="O381" s="299"/>
      <c r="Q381" s="676"/>
      <c r="R381" s="693">
        <f t="shared" si="125"/>
        <v>0</v>
      </c>
      <c r="T381" s="676"/>
      <c r="U381" s="693">
        <f t="shared" si="126"/>
        <v>0</v>
      </c>
      <c r="W381" s="676"/>
      <c r="X381" s="693">
        <f t="shared" si="127"/>
        <v>0</v>
      </c>
      <c r="Z381" s="676"/>
      <c r="AA381" s="693">
        <f t="shared" si="128"/>
        <v>0</v>
      </c>
    </row>
    <row r="382" spans="2:27" s="333" customFormat="1" ht="17.25" customHeight="1">
      <c r="B382" s="118"/>
      <c r="C382" s="312"/>
      <c r="D382" s="65"/>
      <c r="E382" s="151"/>
      <c r="F382" s="85"/>
      <c r="G382" s="80"/>
      <c r="H382" s="468"/>
      <c r="I382" s="303"/>
      <c r="J382" s="218"/>
      <c r="K382" s="306">
        <f t="shared" si="122"/>
        <v>0</v>
      </c>
      <c r="L382" s="307">
        <f t="shared" si="134"/>
        <v>0</v>
      </c>
      <c r="M382" s="220">
        <v>0</v>
      </c>
      <c r="N382" s="308">
        <f t="shared" si="135"/>
        <v>0</v>
      </c>
      <c r="O382" s="299"/>
      <c r="Q382" s="676"/>
      <c r="R382" s="693">
        <f t="shared" si="125"/>
        <v>0</v>
      </c>
      <c r="T382" s="676"/>
      <c r="U382" s="693">
        <f t="shared" si="126"/>
        <v>0</v>
      </c>
      <c r="W382" s="676"/>
      <c r="X382" s="693">
        <f t="shared" si="127"/>
        <v>0</v>
      </c>
      <c r="Z382" s="676"/>
      <c r="AA382" s="693">
        <f t="shared" si="128"/>
        <v>0</v>
      </c>
    </row>
    <row r="383" spans="2:27" s="333" customFormat="1" ht="17.25" customHeight="1">
      <c r="B383" s="118"/>
      <c r="C383" s="312"/>
      <c r="D383" s="65"/>
      <c r="E383" s="151"/>
      <c r="F383" s="85"/>
      <c r="G383" s="80"/>
      <c r="H383" s="468"/>
      <c r="I383" s="303"/>
      <c r="J383" s="218"/>
      <c r="K383" s="306">
        <f t="shared" si="122"/>
        <v>0</v>
      </c>
      <c r="L383" s="307">
        <f t="shared" ref="L383:L384" si="136">K383*H383</f>
        <v>0</v>
      </c>
      <c r="M383" s="220">
        <v>0</v>
      </c>
      <c r="N383" s="308">
        <f t="shared" ref="N383:N384" si="137">L383+(L383*M383)</f>
        <v>0</v>
      </c>
      <c r="O383" s="299"/>
      <c r="Q383" s="676"/>
      <c r="R383" s="693">
        <f t="shared" si="125"/>
        <v>0</v>
      </c>
      <c r="T383" s="676"/>
      <c r="U383" s="693">
        <f t="shared" si="126"/>
        <v>0</v>
      </c>
      <c r="W383" s="676"/>
      <c r="X383" s="693">
        <f t="shared" si="127"/>
        <v>0</v>
      </c>
      <c r="Z383" s="676"/>
      <c r="AA383" s="693">
        <f t="shared" si="128"/>
        <v>0</v>
      </c>
    </row>
    <row r="384" spans="2:27" s="333" customFormat="1" ht="17.25" customHeight="1">
      <c r="B384" s="118"/>
      <c r="C384" s="312"/>
      <c r="D384" s="65"/>
      <c r="E384" s="151"/>
      <c r="F384" s="85"/>
      <c r="G384" s="80"/>
      <c r="H384" s="468"/>
      <c r="I384" s="303"/>
      <c r="J384" s="218"/>
      <c r="K384" s="306">
        <f t="shared" si="122"/>
        <v>0</v>
      </c>
      <c r="L384" s="307">
        <f t="shared" si="136"/>
        <v>0</v>
      </c>
      <c r="M384" s="220">
        <v>0</v>
      </c>
      <c r="N384" s="308">
        <f t="shared" si="137"/>
        <v>0</v>
      </c>
      <c r="O384" s="299"/>
      <c r="Q384" s="676"/>
      <c r="R384" s="693">
        <f t="shared" si="125"/>
        <v>0</v>
      </c>
      <c r="T384" s="676"/>
      <c r="U384" s="693">
        <f t="shared" si="126"/>
        <v>0</v>
      </c>
      <c r="W384" s="676"/>
      <c r="X384" s="693">
        <f t="shared" si="127"/>
        <v>0</v>
      </c>
      <c r="Z384" s="676"/>
      <c r="AA384" s="693">
        <f t="shared" si="128"/>
        <v>0</v>
      </c>
    </row>
    <row r="385" spans="2:27" s="333" customFormat="1" ht="17.25" customHeight="1">
      <c r="B385" s="443"/>
      <c r="C385" s="486" t="s">
        <v>271</v>
      </c>
      <c r="D385" s="654"/>
      <c r="E385" s="476"/>
      <c r="F385" s="477"/>
      <c r="G385" s="478"/>
      <c r="H385" s="479"/>
      <c r="I385" s="480"/>
      <c r="J385" s="481"/>
      <c r="K385" s="482"/>
      <c r="L385" s="483"/>
      <c r="M385" s="484"/>
      <c r="N385" s="484"/>
      <c r="O385" s="485"/>
      <c r="Q385"/>
      <c r="S385"/>
      <c r="U385"/>
      <c r="W385"/>
    </row>
    <row r="386" spans="2:27" ht="17.25" customHeight="1">
      <c r="B386" s="124" t="s">
        <v>656</v>
      </c>
      <c r="C386" s="146"/>
      <c r="D386" s="128"/>
      <c r="E386" s="128"/>
      <c r="F386" s="146"/>
      <c r="G386" s="146"/>
      <c r="H386" s="263">
        <f>SUM(H359:H385)</f>
        <v>0</v>
      </c>
      <c r="I386" s="464"/>
      <c r="J386" s="193"/>
      <c r="K386" s="193"/>
      <c r="L386" s="229">
        <f>SUM(L359:L385)</f>
        <v>0</v>
      </c>
      <c r="M386" s="171"/>
      <c r="N386" s="241">
        <f>SUM(N359:N385)</f>
        <v>0</v>
      </c>
      <c r="O386" s="146"/>
    </row>
    <row r="387" spans="2:27" ht="17.25" customHeight="1">
      <c r="B387" s="8"/>
      <c r="C387" s="9"/>
      <c r="D387" s="9"/>
      <c r="E387" s="4"/>
      <c r="F387" s="9"/>
      <c r="G387" s="9"/>
      <c r="H387" s="8"/>
      <c r="M387" s="162"/>
      <c r="N387" s="162"/>
      <c r="O387" s="9"/>
    </row>
    <row r="388" spans="2:27" ht="30" customHeight="1">
      <c r="B388" s="737" t="s">
        <v>657</v>
      </c>
      <c r="C388" s="737"/>
      <c r="D388" s="737"/>
      <c r="E388" s="737"/>
      <c r="F388" s="737"/>
      <c r="G388" s="737"/>
      <c r="H388" s="737"/>
      <c r="I388" s="737"/>
      <c r="J388" s="737"/>
      <c r="K388" s="737"/>
      <c r="L388" s="737"/>
      <c r="M388" s="737"/>
      <c r="N388" s="737"/>
      <c r="O388" s="737"/>
    </row>
    <row r="389" spans="2:27" s="22" customFormat="1" ht="30" customHeight="1">
      <c r="B389" s="106" t="s">
        <v>78</v>
      </c>
      <c r="C389" s="166" t="s">
        <v>79</v>
      </c>
      <c r="D389" s="166" t="s">
        <v>80</v>
      </c>
      <c r="E389" s="166" t="s">
        <v>81</v>
      </c>
      <c r="F389" s="167" t="s">
        <v>82</v>
      </c>
      <c r="G389" s="166" t="s">
        <v>83</v>
      </c>
      <c r="H389" s="262" t="s">
        <v>84</v>
      </c>
      <c r="I389" s="463" t="s">
        <v>85</v>
      </c>
      <c r="J389" s="178" t="s">
        <v>86</v>
      </c>
      <c r="K389" s="178" t="s">
        <v>87</v>
      </c>
      <c r="L389" s="178" t="s">
        <v>88</v>
      </c>
      <c r="M389" s="223" t="s">
        <v>89</v>
      </c>
      <c r="N389" s="223" t="s">
        <v>90</v>
      </c>
      <c r="O389" s="166" t="s">
        <v>91</v>
      </c>
      <c r="Q389" s="729" t="s">
        <v>92</v>
      </c>
      <c r="R389" s="730"/>
      <c r="T389" s="729" t="s">
        <v>93</v>
      </c>
      <c r="U389" s="730"/>
      <c r="W389" s="729" t="s">
        <v>94</v>
      </c>
      <c r="X389" s="730"/>
      <c r="Z389" s="731" t="s">
        <v>95</v>
      </c>
      <c r="AA389" s="732"/>
    </row>
    <row r="390" spans="2:27" ht="17.25" customHeight="1">
      <c r="B390" s="126">
        <v>9780714427607</v>
      </c>
      <c r="C390" s="364" t="s">
        <v>658</v>
      </c>
      <c r="D390" s="140" t="s">
        <v>659</v>
      </c>
      <c r="E390" s="489"/>
      <c r="F390" s="140" t="s">
        <v>129</v>
      </c>
      <c r="G390" s="140">
        <v>27607</v>
      </c>
      <c r="H390" s="468"/>
      <c r="I390" s="227">
        <v>38.6</v>
      </c>
      <c r="J390" s="218"/>
      <c r="K390" s="196">
        <f t="shared" ref="K390:K398" si="138">I390-(I390*J390)</f>
        <v>38.6</v>
      </c>
      <c r="L390" s="228">
        <f t="shared" ref="L390:L398" si="139">K390*H390</f>
        <v>0</v>
      </c>
      <c r="M390" s="220">
        <v>0</v>
      </c>
      <c r="N390" s="253">
        <f t="shared" ref="N390:N398" si="140">L390+(L390*M390)</f>
        <v>0</v>
      </c>
      <c r="O390" s="299"/>
      <c r="Q390" s="676"/>
      <c r="R390" s="679">
        <f t="shared" ref="R390:R400" si="141">IF(Q390="YES",$H390,0)</f>
        <v>0</v>
      </c>
      <c r="S390" s="12"/>
      <c r="T390" s="676"/>
      <c r="U390" s="679">
        <f t="shared" ref="U390:U400" si="142">IF(T390="YES",$H390,0)</f>
        <v>0</v>
      </c>
      <c r="V390" s="12"/>
      <c r="W390" s="676"/>
      <c r="X390" s="679">
        <f t="shared" ref="X390:X400" si="143">IF(W390="YES",$H390,0)</f>
        <v>0</v>
      </c>
      <c r="Z390" s="676"/>
      <c r="AA390" s="679">
        <f t="shared" ref="AA390:AA400" si="144">IF(Z390="YES",$H390,0)</f>
        <v>0</v>
      </c>
    </row>
    <row r="391" spans="2:27" ht="17.25" customHeight="1">
      <c r="B391" s="126">
        <v>9781999611910</v>
      </c>
      <c r="C391" s="364" t="s">
        <v>660</v>
      </c>
      <c r="D391" s="140" t="s">
        <v>659</v>
      </c>
      <c r="E391" s="492" t="s">
        <v>128</v>
      </c>
      <c r="F391" s="140" t="s">
        <v>403</v>
      </c>
      <c r="G391" s="140"/>
      <c r="H391" s="468"/>
      <c r="I391" s="227">
        <v>35</v>
      </c>
      <c r="J391" s="218"/>
      <c r="K391" s="196">
        <f t="shared" si="138"/>
        <v>35</v>
      </c>
      <c r="L391" s="228">
        <f t="shared" si="139"/>
        <v>0</v>
      </c>
      <c r="M391" s="220">
        <v>0</v>
      </c>
      <c r="N391" s="253">
        <f t="shared" si="140"/>
        <v>0</v>
      </c>
      <c r="O391" s="299"/>
      <c r="Q391" s="676"/>
      <c r="R391" s="679">
        <f t="shared" si="141"/>
        <v>0</v>
      </c>
      <c r="S391" s="12"/>
      <c r="T391" s="676"/>
      <c r="U391" s="679">
        <f t="shared" si="142"/>
        <v>0</v>
      </c>
      <c r="V391" s="12"/>
      <c r="W391" s="676"/>
      <c r="X391" s="679">
        <f t="shared" si="143"/>
        <v>0</v>
      </c>
      <c r="Z391" s="676"/>
      <c r="AA391" s="679">
        <f t="shared" si="144"/>
        <v>0</v>
      </c>
    </row>
    <row r="392" spans="2:27" ht="17.25" customHeight="1">
      <c r="B392" s="133">
        <v>9781917280624</v>
      </c>
      <c r="C392" s="91" t="s">
        <v>661</v>
      </c>
      <c r="D392" s="140" t="s">
        <v>659</v>
      </c>
      <c r="E392" s="374" t="s">
        <v>98</v>
      </c>
      <c r="F392" s="391" t="s">
        <v>208</v>
      </c>
      <c r="G392" s="374" t="s">
        <v>662</v>
      </c>
      <c r="H392" s="468"/>
      <c r="I392" s="225">
        <v>8.9499999999999993</v>
      </c>
      <c r="J392" s="218"/>
      <c r="K392" s="196">
        <f t="shared" si="138"/>
        <v>8.9499999999999993</v>
      </c>
      <c r="L392" s="228">
        <f t="shared" si="139"/>
        <v>0</v>
      </c>
      <c r="M392" s="220">
        <v>0</v>
      </c>
      <c r="N392" s="253">
        <f t="shared" si="140"/>
        <v>0</v>
      </c>
      <c r="O392" s="299"/>
      <c r="Q392" s="676"/>
      <c r="R392" s="679">
        <f t="shared" si="141"/>
        <v>0</v>
      </c>
      <c r="S392" s="12"/>
      <c r="T392" s="676"/>
      <c r="U392" s="679">
        <f t="shared" si="142"/>
        <v>0</v>
      </c>
      <c r="V392" s="12"/>
      <c r="W392" s="676"/>
      <c r="X392" s="679">
        <f t="shared" si="143"/>
        <v>0</v>
      </c>
      <c r="Z392" s="676"/>
      <c r="AA392" s="679">
        <f t="shared" si="144"/>
        <v>0</v>
      </c>
    </row>
    <row r="393" spans="2:27" ht="17.25" customHeight="1">
      <c r="B393" s="133">
        <v>9781917280099</v>
      </c>
      <c r="C393" s="371" t="s">
        <v>663</v>
      </c>
      <c r="D393" s="140" t="s">
        <v>659</v>
      </c>
      <c r="E393" s="374" t="s">
        <v>128</v>
      </c>
      <c r="F393" s="373" t="s">
        <v>208</v>
      </c>
      <c r="G393" s="374" t="s">
        <v>664</v>
      </c>
      <c r="H393" s="468"/>
      <c r="I393" s="225">
        <v>22.95</v>
      </c>
      <c r="J393" s="218"/>
      <c r="K393" s="196">
        <f t="shared" si="138"/>
        <v>22.95</v>
      </c>
      <c r="L393" s="228">
        <f t="shared" si="139"/>
        <v>0</v>
      </c>
      <c r="M393" s="220">
        <v>0</v>
      </c>
      <c r="N393" s="253">
        <f t="shared" si="140"/>
        <v>0</v>
      </c>
      <c r="O393" s="299"/>
      <c r="Q393" s="676"/>
      <c r="R393" s="679">
        <f t="shared" si="141"/>
        <v>0</v>
      </c>
      <c r="S393" s="12"/>
      <c r="T393" s="676"/>
      <c r="U393" s="679">
        <f t="shared" si="142"/>
        <v>0</v>
      </c>
      <c r="V393" s="12"/>
      <c r="W393" s="676"/>
      <c r="X393" s="679">
        <f t="shared" si="143"/>
        <v>0</v>
      </c>
      <c r="Z393" s="676"/>
      <c r="AA393" s="679">
        <f t="shared" si="144"/>
        <v>0</v>
      </c>
    </row>
    <row r="394" spans="2:27" ht="17.25" customHeight="1">
      <c r="B394" s="126">
        <v>9781916190351</v>
      </c>
      <c r="C394" s="98" t="s">
        <v>665</v>
      </c>
      <c r="D394" s="140" t="s">
        <v>659</v>
      </c>
      <c r="E394" s="489" t="s">
        <v>128</v>
      </c>
      <c r="F394" s="366" t="s">
        <v>559</v>
      </c>
      <c r="G394" s="140"/>
      <c r="H394" s="468"/>
      <c r="I394" s="227">
        <v>33.950000000000003</v>
      </c>
      <c r="J394" s="218"/>
      <c r="K394" s="196">
        <f t="shared" si="138"/>
        <v>33.950000000000003</v>
      </c>
      <c r="L394" s="228">
        <f t="shared" si="139"/>
        <v>0</v>
      </c>
      <c r="M394" s="220">
        <v>0</v>
      </c>
      <c r="N394" s="253">
        <f t="shared" si="140"/>
        <v>0</v>
      </c>
      <c r="O394" s="299"/>
      <c r="Q394" s="676"/>
      <c r="R394" s="679">
        <f t="shared" si="141"/>
        <v>0</v>
      </c>
      <c r="S394" s="12"/>
      <c r="T394" s="676"/>
      <c r="U394" s="679">
        <f t="shared" si="142"/>
        <v>0</v>
      </c>
      <c r="V394" s="12"/>
      <c r="W394" s="676"/>
      <c r="X394" s="679">
        <f t="shared" si="143"/>
        <v>0</v>
      </c>
      <c r="Z394" s="676"/>
      <c r="AA394" s="679">
        <f t="shared" si="144"/>
        <v>0</v>
      </c>
    </row>
    <row r="395" spans="2:27" ht="17.25" customHeight="1">
      <c r="B395" s="386">
        <v>9781802302127</v>
      </c>
      <c r="C395" s="364" t="s">
        <v>666</v>
      </c>
      <c r="D395" s="140" t="s">
        <v>659</v>
      </c>
      <c r="E395" s="490" t="s">
        <v>98</v>
      </c>
      <c r="F395" s="525" t="s">
        <v>138</v>
      </c>
      <c r="G395" s="418" t="s">
        <v>667</v>
      </c>
      <c r="H395" s="468"/>
      <c r="I395" s="227">
        <v>8.9499999999999993</v>
      </c>
      <c r="J395" s="218"/>
      <c r="K395" s="196">
        <f t="shared" si="138"/>
        <v>8.9499999999999993</v>
      </c>
      <c r="L395" s="228">
        <f t="shared" si="139"/>
        <v>0</v>
      </c>
      <c r="M395" s="220">
        <v>0</v>
      </c>
      <c r="N395" s="253">
        <f t="shared" si="140"/>
        <v>0</v>
      </c>
      <c r="O395" s="299"/>
      <c r="Q395" s="676"/>
      <c r="R395" s="679">
        <f t="shared" si="141"/>
        <v>0</v>
      </c>
      <c r="S395" s="12"/>
      <c r="T395" s="676"/>
      <c r="U395" s="679">
        <f t="shared" si="142"/>
        <v>0</v>
      </c>
      <c r="V395" s="12"/>
      <c r="W395" s="676"/>
      <c r="X395" s="679">
        <f t="shared" si="143"/>
        <v>0</v>
      </c>
      <c r="Z395" s="676"/>
      <c r="AA395" s="679">
        <f t="shared" si="144"/>
        <v>0</v>
      </c>
    </row>
    <row r="396" spans="2:27" s="333" customFormat="1" ht="17.25" customHeight="1">
      <c r="B396" s="87"/>
      <c r="C396" s="132" t="s">
        <v>396</v>
      </c>
      <c r="D396" s="132"/>
      <c r="E396" s="491"/>
      <c r="F396" s="86"/>
      <c r="G396" s="87"/>
      <c r="H396" s="468"/>
      <c r="I396" s="224"/>
      <c r="J396" s="218"/>
      <c r="K396" s="306">
        <f>I396-(I396*J396)</f>
        <v>0</v>
      </c>
      <c r="L396" s="307">
        <f>K396*H396</f>
        <v>0</v>
      </c>
      <c r="M396" s="220">
        <v>0</v>
      </c>
      <c r="N396" s="308">
        <f>L396+(L396*M396)</f>
        <v>0</v>
      </c>
      <c r="O396" s="299"/>
      <c r="Q396" s="676"/>
      <c r="R396" s="693">
        <f t="shared" si="141"/>
        <v>0</v>
      </c>
      <c r="T396" s="676"/>
      <c r="U396" s="693">
        <f t="shared" si="142"/>
        <v>0</v>
      </c>
      <c r="W396" s="676"/>
      <c r="X396" s="693">
        <f t="shared" si="143"/>
        <v>0</v>
      </c>
      <c r="Z396" s="676"/>
      <c r="AA396" s="693">
        <f t="shared" si="144"/>
        <v>0</v>
      </c>
    </row>
    <row r="397" spans="2:27" s="333" customFormat="1" ht="17.25" customHeight="1">
      <c r="B397" s="118"/>
      <c r="C397" s="312"/>
      <c r="D397" s="132"/>
      <c r="E397" s="491"/>
      <c r="F397" s="85"/>
      <c r="G397" s="80"/>
      <c r="H397" s="468"/>
      <c r="I397" s="320"/>
      <c r="J397" s="218"/>
      <c r="K397" s="306">
        <f t="shared" si="138"/>
        <v>0</v>
      </c>
      <c r="L397" s="307">
        <f t="shared" si="139"/>
        <v>0</v>
      </c>
      <c r="M397" s="220">
        <v>0</v>
      </c>
      <c r="N397" s="308">
        <f t="shared" si="140"/>
        <v>0</v>
      </c>
      <c r="O397" s="299"/>
      <c r="Q397" s="676"/>
      <c r="R397" s="693">
        <f t="shared" si="141"/>
        <v>0</v>
      </c>
      <c r="T397" s="676"/>
      <c r="U397" s="693">
        <f t="shared" si="142"/>
        <v>0</v>
      </c>
      <c r="W397" s="676"/>
      <c r="X397" s="693">
        <f t="shared" si="143"/>
        <v>0</v>
      </c>
      <c r="Z397" s="676"/>
      <c r="AA397" s="693">
        <f t="shared" si="144"/>
        <v>0</v>
      </c>
    </row>
    <row r="398" spans="2:27" s="333" customFormat="1" ht="17.25" customHeight="1">
      <c r="B398" s="118"/>
      <c r="C398" s="312"/>
      <c r="D398" s="132"/>
      <c r="E398" s="491"/>
      <c r="F398" s="85"/>
      <c r="G398" s="80"/>
      <c r="H398" s="468"/>
      <c r="I398" s="303"/>
      <c r="J398" s="218"/>
      <c r="K398" s="306">
        <f t="shared" si="138"/>
        <v>0</v>
      </c>
      <c r="L398" s="307">
        <f t="shared" si="139"/>
        <v>0</v>
      </c>
      <c r="M398" s="220">
        <v>0</v>
      </c>
      <c r="N398" s="308">
        <f t="shared" si="140"/>
        <v>0</v>
      </c>
      <c r="O398" s="299"/>
      <c r="Q398" s="676"/>
      <c r="R398" s="693">
        <f t="shared" si="141"/>
        <v>0</v>
      </c>
      <c r="T398" s="676"/>
      <c r="U398" s="693">
        <f t="shared" si="142"/>
        <v>0</v>
      </c>
      <c r="W398" s="676"/>
      <c r="X398" s="693">
        <f t="shared" si="143"/>
        <v>0</v>
      </c>
      <c r="Z398" s="676"/>
      <c r="AA398" s="693">
        <f t="shared" si="144"/>
        <v>0</v>
      </c>
    </row>
    <row r="399" spans="2:27" s="333" customFormat="1" ht="17.25" customHeight="1">
      <c r="B399" s="118"/>
      <c r="C399" s="312"/>
      <c r="D399" s="132"/>
      <c r="E399" s="491"/>
      <c r="F399" s="85"/>
      <c r="G399" s="80"/>
      <c r="H399" s="468"/>
      <c r="I399" s="303"/>
      <c r="J399" s="218"/>
      <c r="K399" s="306">
        <f t="shared" ref="K399:K400" si="145">I399-(I399*J399)</f>
        <v>0</v>
      </c>
      <c r="L399" s="307">
        <f t="shared" ref="L399:L400" si="146">K399*H399</f>
        <v>0</v>
      </c>
      <c r="M399" s="220">
        <v>0</v>
      </c>
      <c r="N399" s="308">
        <f t="shared" ref="N399:N400" si="147">L399+(L399*M399)</f>
        <v>0</v>
      </c>
      <c r="O399" s="299"/>
      <c r="Q399" s="676"/>
      <c r="R399" s="693">
        <f t="shared" si="141"/>
        <v>0</v>
      </c>
      <c r="T399" s="676"/>
      <c r="U399" s="693">
        <f t="shared" si="142"/>
        <v>0</v>
      </c>
      <c r="W399" s="676"/>
      <c r="X399" s="693">
        <f t="shared" si="143"/>
        <v>0</v>
      </c>
      <c r="Z399" s="676"/>
      <c r="AA399" s="693">
        <f t="shared" si="144"/>
        <v>0</v>
      </c>
    </row>
    <row r="400" spans="2:27" s="333" customFormat="1" ht="17.25" customHeight="1">
      <c r="B400" s="118"/>
      <c r="C400" s="312"/>
      <c r="D400" s="132"/>
      <c r="E400" s="491"/>
      <c r="F400" s="85"/>
      <c r="G400" s="80"/>
      <c r="H400" s="468"/>
      <c r="I400" s="303"/>
      <c r="J400" s="218"/>
      <c r="K400" s="306">
        <f t="shared" si="145"/>
        <v>0</v>
      </c>
      <c r="L400" s="307">
        <f t="shared" si="146"/>
        <v>0</v>
      </c>
      <c r="M400" s="220">
        <v>0</v>
      </c>
      <c r="N400" s="308">
        <f t="shared" si="147"/>
        <v>0</v>
      </c>
      <c r="O400" s="299"/>
      <c r="Q400" s="676"/>
      <c r="R400" s="693">
        <f t="shared" si="141"/>
        <v>0</v>
      </c>
      <c r="T400" s="676"/>
      <c r="U400" s="693">
        <f t="shared" si="142"/>
        <v>0</v>
      </c>
      <c r="W400" s="676"/>
      <c r="X400" s="693">
        <f t="shared" si="143"/>
        <v>0</v>
      </c>
      <c r="Z400" s="676"/>
      <c r="AA400" s="693">
        <f t="shared" si="144"/>
        <v>0</v>
      </c>
    </row>
    <row r="401" spans="2:27" s="333" customFormat="1" ht="17.25" customHeight="1">
      <c r="B401" s="479"/>
      <c r="C401" s="486" t="s">
        <v>271</v>
      </c>
      <c r="D401" s="654"/>
      <c r="E401" s="476"/>
      <c r="F401" s="477"/>
      <c r="G401" s="478"/>
      <c r="H401" s="479"/>
      <c r="I401" s="480"/>
      <c r="J401" s="481"/>
      <c r="K401" s="482"/>
      <c r="L401" s="483"/>
      <c r="M401" s="484"/>
      <c r="N401" s="484"/>
      <c r="O401" s="485"/>
      <c r="Q401"/>
      <c r="S401"/>
      <c r="U401"/>
      <c r="W401"/>
    </row>
    <row r="402" spans="2:27" ht="17.25" customHeight="1">
      <c r="B402" s="168" t="s">
        <v>668</v>
      </c>
      <c r="C402" s="127"/>
      <c r="D402" s="170"/>
      <c r="E402" s="170"/>
      <c r="F402" s="127"/>
      <c r="G402" s="127"/>
      <c r="H402" s="263">
        <f>SUM(H390:H401)</f>
        <v>0</v>
      </c>
      <c r="I402" s="464"/>
      <c r="J402" s="193"/>
      <c r="K402" s="193"/>
      <c r="L402" s="229">
        <f>SUM(L390:L401)</f>
        <v>0</v>
      </c>
      <c r="M402" s="171"/>
      <c r="N402" s="241">
        <f>SUM(N390:N401)</f>
        <v>0</v>
      </c>
      <c r="O402" s="146"/>
    </row>
    <row r="403" spans="2:27" ht="17.25" customHeight="1">
      <c r="B403" s="5"/>
      <c r="C403" s="6"/>
      <c r="D403" s="6"/>
      <c r="E403" s="2"/>
      <c r="F403" s="37"/>
      <c r="G403" s="37"/>
      <c r="H403" s="265"/>
      <c r="M403" s="163"/>
      <c r="N403" s="163"/>
      <c r="O403" s="37"/>
    </row>
    <row r="404" spans="2:27" ht="30" customHeight="1">
      <c r="B404" s="733" t="s">
        <v>669</v>
      </c>
      <c r="C404" s="733"/>
      <c r="D404" s="733"/>
      <c r="E404" s="733"/>
      <c r="F404" s="733"/>
      <c r="G404" s="733"/>
      <c r="H404" s="733"/>
      <c r="I404" s="733"/>
      <c r="J404" s="733"/>
      <c r="K404" s="733"/>
      <c r="L404" s="733"/>
      <c r="M404" s="733"/>
      <c r="N404" s="733"/>
      <c r="O404" s="733"/>
    </row>
    <row r="405" spans="2:27" s="22" customFormat="1" ht="30" customHeight="1">
      <c r="B405" s="106" t="s">
        <v>78</v>
      </c>
      <c r="C405" s="166" t="s">
        <v>79</v>
      </c>
      <c r="D405" s="166" t="s">
        <v>80</v>
      </c>
      <c r="E405" s="166" t="s">
        <v>81</v>
      </c>
      <c r="F405" s="167" t="s">
        <v>82</v>
      </c>
      <c r="G405" s="166" t="s">
        <v>83</v>
      </c>
      <c r="H405" s="262" t="s">
        <v>84</v>
      </c>
      <c r="I405" s="463" t="s">
        <v>85</v>
      </c>
      <c r="J405" s="178" t="s">
        <v>86</v>
      </c>
      <c r="K405" s="178" t="s">
        <v>87</v>
      </c>
      <c r="L405" s="178" t="s">
        <v>88</v>
      </c>
      <c r="M405" s="223" t="s">
        <v>89</v>
      </c>
      <c r="N405" s="223" t="s">
        <v>90</v>
      </c>
      <c r="O405" s="166" t="s">
        <v>91</v>
      </c>
      <c r="Q405" s="729" t="s">
        <v>92</v>
      </c>
      <c r="R405" s="730"/>
      <c r="T405" s="729" t="s">
        <v>93</v>
      </c>
      <c r="U405" s="730"/>
      <c r="W405" s="729" t="s">
        <v>94</v>
      </c>
      <c r="X405" s="730"/>
      <c r="Z405" s="731" t="s">
        <v>95</v>
      </c>
      <c r="AA405" s="732"/>
    </row>
    <row r="406" spans="2:27" ht="17.25" customHeight="1">
      <c r="B406" s="381" t="s">
        <v>670</v>
      </c>
      <c r="C406" s="382" t="s">
        <v>671</v>
      </c>
      <c r="D406" s="686" t="s">
        <v>672</v>
      </c>
      <c r="E406" s="383"/>
      <c r="F406" s="384" t="s">
        <v>129</v>
      </c>
      <c r="G406" s="384">
        <v>30829</v>
      </c>
      <c r="H406" s="468"/>
      <c r="I406" s="385">
        <v>18</v>
      </c>
      <c r="J406" s="218"/>
      <c r="K406" s="196">
        <f t="shared" ref="K406:K444" si="148">I406-(I406*J406)</f>
        <v>18</v>
      </c>
      <c r="L406" s="228">
        <f t="shared" ref="L406:L444" si="149">K406*H406</f>
        <v>0</v>
      </c>
      <c r="M406" s="220">
        <v>0</v>
      </c>
      <c r="N406" s="253">
        <f t="shared" ref="N406:N444" si="150">L406+(L406*M406)</f>
        <v>0</v>
      </c>
      <c r="O406" s="299"/>
      <c r="Q406" s="676"/>
      <c r="R406" s="679">
        <f t="shared" ref="R406:R463" si="151">IF(Q406="YES",$H406,0)</f>
        <v>0</v>
      </c>
      <c r="S406" s="12"/>
      <c r="T406" s="676"/>
      <c r="U406" s="679">
        <f t="shared" ref="U406:U463" si="152">IF(T406="YES",$H406,0)</f>
        <v>0</v>
      </c>
      <c r="V406" s="12"/>
      <c r="W406" s="676"/>
      <c r="X406" s="679">
        <f t="shared" ref="X406:X463" si="153">IF(W406="YES",$H406,0)</f>
        <v>0</v>
      </c>
      <c r="Z406" s="676"/>
      <c r="AA406" s="679">
        <f t="shared" ref="AA406:AA463" si="154">IF(Z406="YES",$H406,0)</f>
        <v>0</v>
      </c>
    </row>
    <row r="407" spans="2:27" ht="17.25" customHeight="1">
      <c r="B407" s="381">
        <v>9780714424194</v>
      </c>
      <c r="C407" s="382" t="s">
        <v>673</v>
      </c>
      <c r="D407" s="686" t="s">
        <v>672</v>
      </c>
      <c r="E407" s="383"/>
      <c r="F407" s="384" t="s">
        <v>129</v>
      </c>
      <c r="G407" s="384">
        <v>24194</v>
      </c>
      <c r="H407" s="468"/>
      <c r="I407" s="385">
        <v>29.3</v>
      </c>
      <c r="J407" s="218"/>
      <c r="K407" s="196">
        <f t="shared" si="148"/>
        <v>29.3</v>
      </c>
      <c r="L407" s="228">
        <f t="shared" si="149"/>
        <v>0</v>
      </c>
      <c r="M407" s="220">
        <v>0</v>
      </c>
      <c r="N407" s="253">
        <f t="shared" si="150"/>
        <v>0</v>
      </c>
      <c r="O407" s="299"/>
      <c r="Q407" s="676"/>
      <c r="R407" s="679">
        <f t="shared" si="151"/>
        <v>0</v>
      </c>
      <c r="S407" s="12"/>
      <c r="T407" s="676"/>
      <c r="U407" s="679">
        <f t="shared" si="152"/>
        <v>0</v>
      </c>
      <c r="V407" s="12"/>
      <c r="W407" s="676"/>
      <c r="X407" s="679">
        <f t="shared" si="153"/>
        <v>0</v>
      </c>
      <c r="Z407" s="676"/>
      <c r="AA407" s="679">
        <f t="shared" si="154"/>
        <v>0</v>
      </c>
    </row>
    <row r="408" spans="2:27" ht="17.25" customHeight="1">
      <c r="B408" s="381">
        <v>9780714425153</v>
      </c>
      <c r="C408" s="382" t="s">
        <v>674</v>
      </c>
      <c r="D408" s="686" t="s">
        <v>672</v>
      </c>
      <c r="E408" s="383"/>
      <c r="F408" s="384" t="s">
        <v>129</v>
      </c>
      <c r="G408" s="384">
        <v>25153</v>
      </c>
      <c r="H408" s="468"/>
      <c r="I408" s="385">
        <v>38.9</v>
      </c>
      <c r="J408" s="218"/>
      <c r="K408" s="196">
        <f t="shared" si="148"/>
        <v>38.9</v>
      </c>
      <c r="L408" s="228">
        <f t="shared" si="149"/>
        <v>0</v>
      </c>
      <c r="M408" s="220">
        <v>0</v>
      </c>
      <c r="N408" s="253">
        <f t="shared" si="150"/>
        <v>0</v>
      </c>
      <c r="O408" s="299"/>
      <c r="Q408" s="676"/>
      <c r="R408" s="679">
        <f t="shared" si="151"/>
        <v>0</v>
      </c>
      <c r="S408" s="12"/>
      <c r="T408" s="676"/>
      <c r="U408" s="679">
        <f t="shared" si="152"/>
        <v>0</v>
      </c>
      <c r="V408" s="12"/>
      <c r="W408" s="676"/>
      <c r="X408" s="679">
        <f t="shared" si="153"/>
        <v>0</v>
      </c>
      <c r="Z408" s="676"/>
      <c r="AA408" s="679">
        <f t="shared" si="154"/>
        <v>0</v>
      </c>
    </row>
    <row r="409" spans="2:27" ht="17.25" customHeight="1">
      <c r="B409" s="381">
        <v>9780714430935</v>
      </c>
      <c r="C409" s="382" t="s">
        <v>675</v>
      </c>
      <c r="D409" s="686" t="s">
        <v>672</v>
      </c>
      <c r="E409" s="383"/>
      <c r="F409" s="384" t="s">
        <v>129</v>
      </c>
      <c r="G409" s="384">
        <v>30935</v>
      </c>
      <c r="H409" s="468"/>
      <c r="I409" s="385">
        <v>14.95</v>
      </c>
      <c r="J409" s="218"/>
      <c r="K409" s="196">
        <f t="shared" si="148"/>
        <v>14.95</v>
      </c>
      <c r="L409" s="228">
        <f t="shared" si="149"/>
        <v>0</v>
      </c>
      <c r="M409" s="220">
        <v>0</v>
      </c>
      <c r="N409" s="253">
        <f t="shared" si="150"/>
        <v>0</v>
      </c>
      <c r="O409" s="299"/>
      <c r="Q409" s="676"/>
      <c r="R409" s="679">
        <f t="shared" si="151"/>
        <v>0</v>
      </c>
      <c r="S409" s="12"/>
      <c r="T409" s="676"/>
      <c r="U409" s="679">
        <f t="shared" si="152"/>
        <v>0</v>
      </c>
      <c r="V409" s="12"/>
      <c r="W409" s="676"/>
      <c r="X409" s="679">
        <f t="shared" si="153"/>
        <v>0</v>
      </c>
      <c r="Z409" s="676"/>
      <c r="AA409" s="679">
        <f t="shared" si="154"/>
        <v>0</v>
      </c>
    </row>
    <row r="410" spans="2:27" ht="17.25" customHeight="1">
      <c r="B410" s="530">
        <v>9781845369163</v>
      </c>
      <c r="C410" s="531" t="s">
        <v>676</v>
      </c>
      <c r="D410" s="686" t="s">
        <v>672</v>
      </c>
      <c r="E410" s="532" t="s">
        <v>98</v>
      </c>
      <c r="F410" s="534" t="s">
        <v>138</v>
      </c>
      <c r="G410" s="536" t="s">
        <v>677</v>
      </c>
      <c r="H410" s="468"/>
      <c r="I410" s="537">
        <v>9.5</v>
      </c>
      <c r="J410" s="218"/>
      <c r="K410" s="196">
        <f t="shared" si="148"/>
        <v>9.5</v>
      </c>
      <c r="L410" s="228">
        <f t="shared" si="149"/>
        <v>0</v>
      </c>
      <c r="M410" s="220">
        <v>0</v>
      </c>
      <c r="N410" s="253">
        <f t="shared" si="150"/>
        <v>0</v>
      </c>
      <c r="O410" s="299"/>
      <c r="Q410" s="676"/>
      <c r="R410" s="679">
        <f t="shared" si="151"/>
        <v>0</v>
      </c>
      <c r="S410" s="12"/>
      <c r="T410" s="676"/>
      <c r="U410" s="679">
        <f t="shared" si="152"/>
        <v>0</v>
      </c>
      <c r="V410" s="12"/>
      <c r="W410" s="676"/>
      <c r="X410" s="679">
        <f t="shared" si="153"/>
        <v>0</v>
      </c>
      <c r="Z410" s="676"/>
      <c r="AA410" s="679">
        <f t="shared" si="154"/>
        <v>0</v>
      </c>
    </row>
    <row r="411" spans="2:27" ht="17.25" customHeight="1">
      <c r="B411" s="530">
        <v>9781802300192</v>
      </c>
      <c r="C411" s="531" t="s">
        <v>678</v>
      </c>
      <c r="D411" s="686" t="s">
        <v>672</v>
      </c>
      <c r="E411" s="532" t="s">
        <v>128</v>
      </c>
      <c r="F411" s="534" t="s">
        <v>138</v>
      </c>
      <c r="G411" s="536" t="s">
        <v>679</v>
      </c>
      <c r="H411" s="468"/>
      <c r="I411" s="537">
        <v>35.950000000000003</v>
      </c>
      <c r="J411" s="218"/>
      <c r="K411" s="196">
        <f t="shared" si="148"/>
        <v>35.950000000000003</v>
      </c>
      <c r="L411" s="228">
        <f t="shared" si="149"/>
        <v>0</v>
      </c>
      <c r="M411" s="220">
        <v>0</v>
      </c>
      <c r="N411" s="253">
        <f t="shared" si="150"/>
        <v>0</v>
      </c>
      <c r="O411" s="299"/>
      <c r="Q411" s="676"/>
      <c r="R411" s="679">
        <f t="shared" si="151"/>
        <v>0</v>
      </c>
      <c r="S411" s="12"/>
      <c r="T411" s="676"/>
      <c r="U411" s="679">
        <f t="shared" si="152"/>
        <v>0</v>
      </c>
      <c r="V411" s="12"/>
      <c r="W411" s="676"/>
      <c r="X411" s="679">
        <f t="shared" si="153"/>
        <v>0</v>
      </c>
      <c r="Z411" s="676"/>
      <c r="AA411" s="679">
        <f t="shared" si="154"/>
        <v>0</v>
      </c>
    </row>
    <row r="412" spans="2:27" ht="17.25" customHeight="1">
      <c r="B412" s="530"/>
      <c r="C412" s="531" t="s">
        <v>680</v>
      </c>
      <c r="D412" s="686" t="s">
        <v>672</v>
      </c>
      <c r="E412" s="532" t="s">
        <v>98</v>
      </c>
      <c r="F412" s="534" t="s">
        <v>138</v>
      </c>
      <c r="G412" s="536" t="s">
        <v>681</v>
      </c>
      <c r="H412" s="468"/>
      <c r="I412" s="537">
        <v>13.95</v>
      </c>
      <c r="J412" s="218"/>
      <c r="K412" s="196">
        <f t="shared" si="148"/>
        <v>13.95</v>
      </c>
      <c r="L412" s="228">
        <f t="shared" si="149"/>
        <v>0</v>
      </c>
      <c r="M412" s="220">
        <v>0</v>
      </c>
      <c r="N412" s="253">
        <f t="shared" si="150"/>
        <v>0</v>
      </c>
      <c r="O412" s="299"/>
      <c r="Q412" s="676"/>
      <c r="R412" s="679">
        <f t="shared" si="151"/>
        <v>0</v>
      </c>
      <c r="S412" s="12"/>
      <c r="T412" s="676"/>
      <c r="U412" s="679">
        <f t="shared" si="152"/>
        <v>0</v>
      </c>
      <c r="V412" s="12"/>
      <c r="W412" s="676"/>
      <c r="X412" s="679">
        <f t="shared" si="153"/>
        <v>0</v>
      </c>
      <c r="Z412" s="676"/>
      <c r="AA412" s="679">
        <f t="shared" si="154"/>
        <v>0</v>
      </c>
    </row>
    <row r="413" spans="2:27" ht="17.25" customHeight="1">
      <c r="B413" s="530"/>
      <c r="C413" s="531" t="s">
        <v>682</v>
      </c>
      <c r="D413" s="686" t="s">
        <v>672</v>
      </c>
      <c r="E413" s="532" t="s">
        <v>128</v>
      </c>
      <c r="F413" s="534" t="s">
        <v>138</v>
      </c>
      <c r="G413" s="536" t="s">
        <v>683</v>
      </c>
      <c r="H413" s="468"/>
      <c r="I413" s="537">
        <v>29.95</v>
      </c>
      <c r="J413" s="218"/>
      <c r="K413" s="196">
        <f t="shared" si="148"/>
        <v>29.95</v>
      </c>
      <c r="L413" s="228">
        <f t="shared" si="149"/>
        <v>0</v>
      </c>
      <c r="M413" s="220">
        <v>0</v>
      </c>
      <c r="N413" s="253">
        <f t="shared" si="150"/>
        <v>0</v>
      </c>
      <c r="O413" s="299"/>
      <c r="Q413" s="676"/>
      <c r="R413" s="679">
        <f t="shared" si="151"/>
        <v>0</v>
      </c>
      <c r="S413" s="12"/>
      <c r="T413" s="676"/>
      <c r="U413" s="679">
        <f t="shared" si="152"/>
        <v>0</v>
      </c>
      <c r="V413" s="12"/>
      <c r="W413" s="676"/>
      <c r="X413" s="679">
        <f t="shared" si="153"/>
        <v>0</v>
      </c>
      <c r="Z413" s="676"/>
      <c r="AA413" s="679">
        <f t="shared" si="154"/>
        <v>0</v>
      </c>
    </row>
    <row r="414" spans="2:27" ht="17.25" customHeight="1">
      <c r="B414" s="530">
        <v>9781845367367</v>
      </c>
      <c r="C414" s="531" t="s">
        <v>684</v>
      </c>
      <c r="D414" s="686" t="s">
        <v>672</v>
      </c>
      <c r="E414" s="532" t="s">
        <v>128</v>
      </c>
      <c r="F414" s="534" t="s">
        <v>138</v>
      </c>
      <c r="G414" s="536" t="s">
        <v>685</v>
      </c>
      <c r="H414" s="468"/>
      <c r="I414" s="537">
        <v>27.95</v>
      </c>
      <c r="J414" s="218"/>
      <c r="K414" s="196">
        <f t="shared" si="148"/>
        <v>27.95</v>
      </c>
      <c r="L414" s="228">
        <f t="shared" si="149"/>
        <v>0</v>
      </c>
      <c r="M414" s="220">
        <v>0</v>
      </c>
      <c r="N414" s="253">
        <f t="shared" si="150"/>
        <v>0</v>
      </c>
      <c r="O414" s="299"/>
      <c r="Q414" s="676"/>
      <c r="R414" s="679">
        <f t="shared" si="151"/>
        <v>0</v>
      </c>
      <c r="S414" s="12"/>
      <c r="T414" s="676"/>
      <c r="U414" s="679">
        <f t="shared" si="152"/>
        <v>0</v>
      </c>
      <c r="V414" s="12"/>
      <c r="W414" s="676"/>
      <c r="X414" s="679">
        <f t="shared" si="153"/>
        <v>0</v>
      </c>
      <c r="Z414" s="676"/>
      <c r="AA414" s="679">
        <f t="shared" si="154"/>
        <v>0</v>
      </c>
    </row>
    <row r="415" spans="2:27" ht="17.25" customHeight="1">
      <c r="B415" s="530"/>
      <c r="C415" s="531" t="s">
        <v>686</v>
      </c>
      <c r="D415" s="686" t="s">
        <v>672</v>
      </c>
      <c r="E415" s="532" t="s">
        <v>128</v>
      </c>
      <c r="F415" s="534" t="s">
        <v>138</v>
      </c>
      <c r="G415" s="536" t="s">
        <v>687</v>
      </c>
      <c r="H415" s="468"/>
      <c r="I415" s="537">
        <v>24.95</v>
      </c>
      <c r="J415" s="218"/>
      <c r="K415" s="196">
        <f t="shared" si="148"/>
        <v>24.95</v>
      </c>
      <c r="L415" s="228">
        <f t="shared" si="149"/>
        <v>0</v>
      </c>
      <c r="M415" s="220">
        <v>0</v>
      </c>
      <c r="N415" s="253">
        <f t="shared" si="150"/>
        <v>0</v>
      </c>
      <c r="O415" s="299"/>
      <c r="Q415" s="676"/>
      <c r="R415" s="679">
        <f t="shared" si="151"/>
        <v>0</v>
      </c>
      <c r="S415" s="12"/>
      <c r="T415" s="676"/>
      <c r="U415" s="679">
        <f t="shared" si="152"/>
        <v>0</v>
      </c>
      <c r="V415" s="12"/>
      <c r="W415" s="676"/>
      <c r="X415" s="679">
        <f t="shared" si="153"/>
        <v>0</v>
      </c>
      <c r="Z415" s="676"/>
      <c r="AA415" s="679">
        <f t="shared" si="154"/>
        <v>0</v>
      </c>
    </row>
    <row r="416" spans="2:27" ht="17.25" customHeight="1">
      <c r="B416" s="530">
        <v>9781845367374</v>
      </c>
      <c r="C416" s="531" t="s">
        <v>688</v>
      </c>
      <c r="D416" s="686" t="s">
        <v>672</v>
      </c>
      <c r="E416" s="532" t="s">
        <v>98</v>
      </c>
      <c r="F416" s="534" t="s">
        <v>138</v>
      </c>
      <c r="G416" s="536" t="s">
        <v>689</v>
      </c>
      <c r="H416" s="468"/>
      <c r="I416" s="537">
        <v>8.9499999999999993</v>
      </c>
      <c r="J416" s="218"/>
      <c r="K416" s="196">
        <f t="shared" si="148"/>
        <v>8.9499999999999993</v>
      </c>
      <c r="L416" s="228">
        <f t="shared" si="149"/>
        <v>0</v>
      </c>
      <c r="M416" s="220">
        <v>0</v>
      </c>
      <c r="N416" s="253">
        <f t="shared" si="150"/>
        <v>0</v>
      </c>
      <c r="O416" s="299"/>
      <c r="Q416" s="676"/>
      <c r="R416" s="679">
        <f t="shared" si="151"/>
        <v>0</v>
      </c>
      <c r="S416" s="12"/>
      <c r="T416" s="676"/>
      <c r="U416" s="679">
        <f t="shared" si="152"/>
        <v>0</v>
      </c>
      <c r="V416" s="12"/>
      <c r="W416" s="676"/>
      <c r="X416" s="679">
        <f t="shared" si="153"/>
        <v>0</v>
      </c>
      <c r="Z416" s="676"/>
      <c r="AA416" s="679">
        <f t="shared" si="154"/>
        <v>0</v>
      </c>
    </row>
    <row r="417" spans="2:27" ht="17.25" customHeight="1">
      <c r="B417" s="530">
        <v>9781845367886</v>
      </c>
      <c r="C417" s="531" t="s">
        <v>690</v>
      </c>
      <c r="D417" s="686" t="s">
        <v>672</v>
      </c>
      <c r="E417" s="532" t="s">
        <v>128</v>
      </c>
      <c r="F417" s="534" t="s">
        <v>138</v>
      </c>
      <c r="G417" s="536" t="s">
        <v>691</v>
      </c>
      <c r="H417" s="468"/>
      <c r="I417" s="537">
        <v>28.95</v>
      </c>
      <c r="J417" s="218"/>
      <c r="K417" s="196">
        <f t="shared" si="148"/>
        <v>28.95</v>
      </c>
      <c r="L417" s="228">
        <f t="shared" si="149"/>
        <v>0</v>
      </c>
      <c r="M417" s="220">
        <v>0</v>
      </c>
      <c r="N417" s="253">
        <f t="shared" si="150"/>
        <v>0</v>
      </c>
      <c r="O417" s="299"/>
      <c r="Q417" s="676"/>
      <c r="R417" s="679">
        <f t="shared" si="151"/>
        <v>0</v>
      </c>
      <c r="S417" s="12"/>
      <c r="T417" s="676"/>
      <c r="U417" s="679">
        <f t="shared" si="152"/>
        <v>0</v>
      </c>
      <c r="V417" s="12"/>
      <c r="W417" s="676"/>
      <c r="X417" s="679">
        <f t="shared" si="153"/>
        <v>0</v>
      </c>
      <c r="Z417" s="676"/>
      <c r="AA417" s="679">
        <f t="shared" si="154"/>
        <v>0</v>
      </c>
    </row>
    <row r="418" spans="2:27" ht="17.25" customHeight="1">
      <c r="B418" s="126"/>
      <c r="C418" s="98" t="s">
        <v>692</v>
      </c>
      <c r="D418" s="686" t="s">
        <v>672</v>
      </c>
      <c r="E418" s="406" t="s">
        <v>128</v>
      </c>
      <c r="F418" s="59" t="s">
        <v>138</v>
      </c>
      <c r="G418" s="140" t="s">
        <v>693</v>
      </c>
      <c r="H418" s="468"/>
      <c r="I418" s="495">
        <v>25.95</v>
      </c>
      <c r="J418" s="218"/>
      <c r="K418" s="196">
        <f t="shared" si="148"/>
        <v>25.95</v>
      </c>
      <c r="L418" s="228">
        <f t="shared" si="149"/>
        <v>0</v>
      </c>
      <c r="M418" s="220">
        <v>0</v>
      </c>
      <c r="N418" s="253">
        <f t="shared" si="150"/>
        <v>0</v>
      </c>
      <c r="O418" s="299"/>
      <c r="Q418" s="676"/>
      <c r="R418" s="679">
        <f t="shared" si="151"/>
        <v>0</v>
      </c>
      <c r="S418" s="12"/>
      <c r="T418" s="676"/>
      <c r="U418" s="679">
        <f t="shared" si="152"/>
        <v>0</v>
      </c>
      <c r="V418" s="12"/>
      <c r="W418" s="676"/>
      <c r="X418" s="679">
        <f t="shared" si="153"/>
        <v>0</v>
      </c>
      <c r="Z418" s="676"/>
      <c r="AA418" s="679">
        <f t="shared" si="154"/>
        <v>0</v>
      </c>
    </row>
    <row r="419" spans="2:27" ht="17.25" customHeight="1">
      <c r="B419" s="126">
        <v>9781845367893</v>
      </c>
      <c r="C419" s="98" t="s">
        <v>694</v>
      </c>
      <c r="D419" s="686" t="s">
        <v>672</v>
      </c>
      <c r="E419" s="406" t="s">
        <v>98</v>
      </c>
      <c r="F419" s="59" t="s">
        <v>138</v>
      </c>
      <c r="G419" s="140" t="s">
        <v>695</v>
      </c>
      <c r="H419" s="468"/>
      <c r="I419" s="495">
        <v>8.9499999999999993</v>
      </c>
      <c r="J419" s="218"/>
      <c r="K419" s="196">
        <f t="shared" si="148"/>
        <v>8.9499999999999993</v>
      </c>
      <c r="L419" s="228">
        <f t="shared" si="149"/>
        <v>0</v>
      </c>
      <c r="M419" s="220">
        <v>0</v>
      </c>
      <c r="N419" s="253">
        <f t="shared" si="150"/>
        <v>0</v>
      </c>
      <c r="O419" s="299"/>
      <c r="Q419" s="676"/>
      <c r="R419" s="679">
        <f t="shared" si="151"/>
        <v>0</v>
      </c>
      <c r="S419" s="12"/>
      <c r="T419" s="676"/>
      <c r="U419" s="679">
        <f t="shared" si="152"/>
        <v>0</v>
      </c>
      <c r="V419" s="12"/>
      <c r="W419" s="676"/>
      <c r="X419" s="679">
        <f t="shared" si="153"/>
        <v>0</v>
      </c>
      <c r="Z419" s="676"/>
      <c r="AA419" s="679">
        <f t="shared" si="154"/>
        <v>0</v>
      </c>
    </row>
    <row r="420" spans="2:27" ht="17.25" customHeight="1">
      <c r="B420" s="126">
        <v>9780199117918</v>
      </c>
      <c r="C420" s="98" t="s">
        <v>696</v>
      </c>
      <c r="D420" s="686" t="s">
        <v>672</v>
      </c>
      <c r="E420" s="406" t="s">
        <v>98</v>
      </c>
      <c r="F420" s="59" t="s">
        <v>138</v>
      </c>
      <c r="G420" s="140" t="s">
        <v>697</v>
      </c>
      <c r="H420" s="468"/>
      <c r="I420" s="495">
        <v>9.5</v>
      </c>
      <c r="J420" s="218"/>
      <c r="K420" s="196">
        <f t="shared" si="148"/>
        <v>9.5</v>
      </c>
      <c r="L420" s="228">
        <f t="shared" si="149"/>
        <v>0</v>
      </c>
      <c r="M420" s="220">
        <v>0</v>
      </c>
      <c r="N420" s="253">
        <f t="shared" si="150"/>
        <v>0</v>
      </c>
      <c r="O420" s="299"/>
      <c r="Q420" s="676"/>
      <c r="R420" s="679">
        <f t="shared" si="151"/>
        <v>0</v>
      </c>
      <c r="S420" s="12"/>
      <c r="T420" s="676"/>
      <c r="U420" s="679">
        <f t="shared" si="152"/>
        <v>0</v>
      </c>
      <c r="V420" s="12"/>
      <c r="W420" s="676"/>
      <c r="X420" s="679">
        <f t="shared" si="153"/>
        <v>0</v>
      </c>
      <c r="Z420" s="676"/>
      <c r="AA420" s="679">
        <f t="shared" si="154"/>
        <v>0</v>
      </c>
    </row>
    <row r="421" spans="2:27" ht="17.25" customHeight="1">
      <c r="B421" s="126">
        <v>9781845362799</v>
      </c>
      <c r="C421" s="98" t="s">
        <v>698</v>
      </c>
      <c r="D421" s="686" t="s">
        <v>672</v>
      </c>
      <c r="E421" s="406" t="s">
        <v>98</v>
      </c>
      <c r="F421" s="59" t="s">
        <v>138</v>
      </c>
      <c r="G421" s="140" t="s">
        <v>699</v>
      </c>
      <c r="H421" s="468"/>
      <c r="I421" s="495">
        <v>16.95</v>
      </c>
      <c r="J421" s="218"/>
      <c r="K421" s="196">
        <f t="shared" si="148"/>
        <v>16.95</v>
      </c>
      <c r="L421" s="228">
        <f t="shared" si="149"/>
        <v>0</v>
      </c>
      <c r="M421" s="220">
        <v>0</v>
      </c>
      <c r="N421" s="253">
        <f t="shared" si="150"/>
        <v>0</v>
      </c>
      <c r="O421" s="299"/>
      <c r="Q421" s="676"/>
      <c r="R421" s="679">
        <f t="shared" si="151"/>
        <v>0</v>
      </c>
      <c r="S421" s="12"/>
      <c r="T421" s="676"/>
      <c r="U421" s="679">
        <f t="shared" si="152"/>
        <v>0</v>
      </c>
      <c r="V421" s="12"/>
      <c r="W421" s="676"/>
      <c r="X421" s="679">
        <f t="shared" si="153"/>
        <v>0</v>
      </c>
      <c r="Z421" s="676"/>
      <c r="AA421" s="679">
        <f t="shared" si="154"/>
        <v>0</v>
      </c>
    </row>
    <row r="422" spans="2:27" ht="17.25" customHeight="1">
      <c r="B422" s="126">
        <v>9781845369705</v>
      </c>
      <c r="C422" s="98" t="s">
        <v>700</v>
      </c>
      <c r="D422" s="686" t="s">
        <v>672</v>
      </c>
      <c r="E422" s="406" t="s">
        <v>98</v>
      </c>
      <c r="F422" s="59" t="s">
        <v>138</v>
      </c>
      <c r="G422" s="140" t="s">
        <v>701</v>
      </c>
      <c r="H422" s="468"/>
      <c r="I422" s="495">
        <v>9.9499999999999993</v>
      </c>
      <c r="J422" s="218"/>
      <c r="K422" s="196">
        <f t="shared" si="148"/>
        <v>9.9499999999999993</v>
      </c>
      <c r="L422" s="228">
        <f t="shared" si="149"/>
        <v>0</v>
      </c>
      <c r="M422" s="220">
        <v>0</v>
      </c>
      <c r="N422" s="253">
        <f t="shared" si="150"/>
        <v>0</v>
      </c>
      <c r="O422" s="299"/>
      <c r="Q422" s="676"/>
      <c r="R422" s="679">
        <f t="shared" si="151"/>
        <v>0</v>
      </c>
      <c r="S422" s="12"/>
      <c r="T422" s="676"/>
      <c r="U422" s="679">
        <f t="shared" si="152"/>
        <v>0</v>
      </c>
      <c r="V422" s="12"/>
      <c r="W422" s="676"/>
      <c r="X422" s="679">
        <f t="shared" si="153"/>
        <v>0</v>
      </c>
      <c r="Z422" s="676"/>
      <c r="AA422" s="679">
        <f t="shared" si="154"/>
        <v>0</v>
      </c>
    </row>
    <row r="423" spans="2:27" ht="17.25" customHeight="1">
      <c r="B423" s="422">
        <v>9781913698393</v>
      </c>
      <c r="C423" s="423" t="s">
        <v>702</v>
      </c>
      <c r="D423" s="686" t="s">
        <v>672</v>
      </c>
      <c r="E423" s="533" t="s">
        <v>128</v>
      </c>
      <c r="F423" s="425" t="s">
        <v>208</v>
      </c>
      <c r="G423" s="426" t="s">
        <v>703</v>
      </c>
      <c r="H423" s="468"/>
      <c r="I423" s="538">
        <v>24.95</v>
      </c>
      <c r="J423" s="218"/>
      <c r="K423" s="196">
        <f t="shared" si="148"/>
        <v>24.95</v>
      </c>
      <c r="L423" s="228">
        <f t="shared" si="149"/>
        <v>0</v>
      </c>
      <c r="M423" s="220">
        <v>0</v>
      </c>
      <c r="N423" s="253">
        <f t="shared" si="150"/>
        <v>0</v>
      </c>
      <c r="O423" s="299"/>
      <c r="Q423" s="676"/>
      <c r="R423" s="679">
        <f t="shared" si="151"/>
        <v>0</v>
      </c>
      <c r="S423" s="12"/>
      <c r="T423" s="676"/>
      <c r="U423" s="679">
        <f t="shared" si="152"/>
        <v>0</v>
      </c>
      <c r="V423" s="12"/>
      <c r="W423" s="676"/>
      <c r="X423" s="679">
        <f t="shared" si="153"/>
        <v>0</v>
      </c>
      <c r="Z423" s="676"/>
      <c r="AA423" s="679">
        <f t="shared" si="154"/>
        <v>0</v>
      </c>
    </row>
    <row r="424" spans="2:27" ht="17.25" customHeight="1">
      <c r="B424" s="422">
        <v>9781913698409</v>
      </c>
      <c r="C424" s="371" t="s">
        <v>704</v>
      </c>
      <c r="D424" s="686" t="s">
        <v>672</v>
      </c>
      <c r="E424" s="372" t="s">
        <v>98</v>
      </c>
      <c r="F424" s="373" t="s">
        <v>208</v>
      </c>
      <c r="G424" s="374" t="s">
        <v>705</v>
      </c>
      <c r="H424" s="468"/>
      <c r="I424" s="225">
        <v>6.95</v>
      </c>
      <c r="J424" s="218"/>
      <c r="K424" s="196">
        <f>I424-(I424*J424)</f>
        <v>6.95</v>
      </c>
      <c r="L424" s="228">
        <f>K424*H424</f>
        <v>0</v>
      </c>
      <c r="M424" s="220">
        <v>0</v>
      </c>
      <c r="N424" s="253">
        <f>L424+(L424*M424)</f>
        <v>0</v>
      </c>
      <c r="O424" s="299"/>
      <c r="Q424" s="676"/>
      <c r="R424" s="679">
        <f t="shared" si="151"/>
        <v>0</v>
      </c>
      <c r="S424" s="12"/>
      <c r="T424" s="676"/>
      <c r="U424" s="679">
        <f t="shared" si="152"/>
        <v>0</v>
      </c>
      <c r="V424" s="12"/>
      <c r="W424" s="676"/>
      <c r="X424" s="679">
        <f t="shared" si="153"/>
        <v>0</v>
      </c>
      <c r="Z424" s="676"/>
      <c r="AA424" s="679">
        <f t="shared" si="154"/>
        <v>0</v>
      </c>
    </row>
    <row r="425" spans="2:27" ht="17.25" customHeight="1">
      <c r="B425" s="422">
        <v>9781913698201</v>
      </c>
      <c r="C425" s="371" t="s">
        <v>706</v>
      </c>
      <c r="D425" s="686" t="s">
        <v>672</v>
      </c>
      <c r="E425" s="372" t="s">
        <v>128</v>
      </c>
      <c r="F425" s="373" t="s">
        <v>208</v>
      </c>
      <c r="G425" s="374" t="s">
        <v>707</v>
      </c>
      <c r="H425" s="468"/>
      <c r="I425" s="225">
        <v>19.95</v>
      </c>
      <c r="J425" s="218"/>
      <c r="K425" s="196">
        <f>I425-(I425*J425)</f>
        <v>19.95</v>
      </c>
      <c r="L425" s="228">
        <f>K425*H425</f>
        <v>0</v>
      </c>
      <c r="M425" s="220">
        <v>0</v>
      </c>
      <c r="N425" s="253">
        <f>L425+(L425*M425)</f>
        <v>0</v>
      </c>
      <c r="O425" s="299"/>
      <c r="Q425" s="676"/>
      <c r="R425" s="679">
        <f t="shared" si="151"/>
        <v>0</v>
      </c>
      <c r="S425" s="12"/>
      <c r="T425" s="676"/>
      <c r="U425" s="679">
        <f t="shared" si="152"/>
        <v>0</v>
      </c>
      <c r="V425" s="12"/>
      <c r="W425" s="676"/>
      <c r="X425" s="679">
        <f t="shared" si="153"/>
        <v>0</v>
      </c>
      <c r="Z425" s="676"/>
      <c r="AA425" s="679">
        <f t="shared" si="154"/>
        <v>0</v>
      </c>
    </row>
    <row r="426" spans="2:27" ht="17.25" customHeight="1">
      <c r="B426" s="422">
        <v>9781913698218</v>
      </c>
      <c r="C426" s="423" t="s">
        <v>708</v>
      </c>
      <c r="D426" s="686" t="s">
        <v>672</v>
      </c>
      <c r="E426" s="533" t="s">
        <v>98</v>
      </c>
      <c r="F426" s="425" t="s">
        <v>208</v>
      </c>
      <c r="G426" s="426" t="s">
        <v>709</v>
      </c>
      <c r="H426" s="468"/>
      <c r="I426" s="538">
        <v>4.95</v>
      </c>
      <c r="J426" s="218"/>
      <c r="K426" s="196">
        <f t="shared" si="148"/>
        <v>4.95</v>
      </c>
      <c r="L426" s="228">
        <f t="shared" si="149"/>
        <v>0</v>
      </c>
      <c r="M426" s="220">
        <v>0</v>
      </c>
      <c r="N426" s="253">
        <f t="shared" si="150"/>
        <v>0</v>
      </c>
      <c r="O426" s="299"/>
      <c r="Q426" s="676"/>
      <c r="R426" s="679">
        <f t="shared" si="151"/>
        <v>0</v>
      </c>
      <c r="S426" s="12"/>
      <c r="T426" s="676"/>
      <c r="U426" s="679">
        <f t="shared" si="152"/>
        <v>0</v>
      </c>
      <c r="V426" s="12"/>
      <c r="W426" s="676"/>
      <c r="X426" s="679">
        <f t="shared" si="153"/>
        <v>0</v>
      </c>
      <c r="Z426" s="676"/>
      <c r="AA426" s="679">
        <f t="shared" si="154"/>
        <v>0</v>
      </c>
    </row>
    <row r="427" spans="2:27" ht="17.25" customHeight="1">
      <c r="B427" s="422">
        <v>9781913698669</v>
      </c>
      <c r="C427" s="423" t="s">
        <v>710</v>
      </c>
      <c r="D427" s="686" t="s">
        <v>672</v>
      </c>
      <c r="E427" s="533" t="s">
        <v>128</v>
      </c>
      <c r="F427" s="425" t="s">
        <v>208</v>
      </c>
      <c r="G427" s="426" t="s">
        <v>711</v>
      </c>
      <c r="H427" s="468"/>
      <c r="I427" s="538">
        <v>29.95</v>
      </c>
      <c r="J427" s="218"/>
      <c r="K427" s="196">
        <f t="shared" si="148"/>
        <v>29.95</v>
      </c>
      <c r="L427" s="228">
        <f t="shared" si="149"/>
        <v>0</v>
      </c>
      <c r="M427" s="220">
        <v>0</v>
      </c>
      <c r="N427" s="253">
        <f t="shared" si="150"/>
        <v>0</v>
      </c>
      <c r="O427" s="299"/>
      <c r="Q427" s="676"/>
      <c r="R427" s="679">
        <f t="shared" si="151"/>
        <v>0</v>
      </c>
      <c r="S427" s="12"/>
      <c r="T427" s="676"/>
      <c r="U427" s="679">
        <f t="shared" si="152"/>
        <v>0</v>
      </c>
      <c r="V427" s="12"/>
      <c r="W427" s="676"/>
      <c r="X427" s="679">
        <f t="shared" si="153"/>
        <v>0</v>
      </c>
      <c r="Z427" s="676"/>
      <c r="AA427" s="679">
        <f t="shared" si="154"/>
        <v>0</v>
      </c>
    </row>
    <row r="428" spans="2:27" ht="17.25" customHeight="1">
      <c r="B428" s="422">
        <v>9781913698676</v>
      </c>
      <c r="C428" s="423" t="s">
        <v>712</v>
      </c>
      <c r="D428" s="686" t="s">
        <v>672</v>
      </c>
      <c r="E428" s="533" t="s">
        <v>98</v>
      </c>
      <c r="F428" s="425" t="s">
        <v>208</v>
      </c>
      <c r="G428" s="426" t="s">
        <v>713</v>
      </c>
      <c r="H428" s="468"/>
      <c r="I428" s="538">
        <v>8.9499999999999993</v>
      </c>
      <c r="J428" s="218"/>
      <c r="K428" s="196">
        <f t="shared" si="148"/>
        <v>8.9499999999999993</v>
      </c>
      <c r="L428" s="228">
        <f t="shared" si="149"/>
        <v>0</v>
      </c>
      <c r="M428" s="220">
        <v>0</v>
      </c>
      <c r="N428" s="253">
        <f t="shared" si="150"/>
        <v>0</v>
      </c>
      <c r="O428" s="299"/>
      <c r="Q428" s="676"/>
      <c r="R428" s="679">
        <f t="shared" si="151"/>
        <v>0</v>
      </c>
      <c r="S428" s="12"/>
      <c r="T428" s="676"/>
      <c r="U428" s="679">
        <f t="shared" si="152"/>
        <v>0</v>
      </c>
      <c r="V428" s="12"/>
      <c r="W428" s="676"/>
      <c r="X428" s="679">
        <f t="shared" si="153"/>
        <v>0</v>
      </c>
      <c r="Z428" s="676"/>
      <c r="AA428" s="679">
        <f t="shared" si="154"/>
        <v>0</v>
      </c>
    </row>
    <row r="429" spans="2:27" ht="17.25" customHeight="1">
      <c r="B429" s="422">
        <v>9781913698294</v>
      </c>
      <c r="C429" s="423" t="s">
        <v>714</v>
      </c>
      <c r="D429" s="686" t="s">
        <v>672</v>
      </c>
      <c r="E429" s="424" t="s">
        <v>128</v>
      </c>
      <c r="F429" s="425" t="s">
        <v>208</v>
      </c>
      <c r="G429" s="426" t="s">
        <v>715</v>
      </c>
      <c r="H429" s="468"/>
      <c r="I429" s="427">
        <v>24.95</v>
      </c>
      <c r="J429" s="218"/>
      <c r="K429" s="196">
        <f t="shared" si="148"/>
        <v>24.95</v>
      </c>
      <c r="L429" s="228">
        <f t="shared" si="149"/>
        <v>0</v>
      </c>
      <c r="M429" s="220">
        <v>0</v>
      </c>
      <c r="N429" s="253">
        <f t="shared" si="150"/>
        <v>0</v>
      </c>
      <c r="O429" s="299"/>
      <c r="Q429" s="676"/>
      <c r="R429" s="679">
        <f t="shared" si="151"/>
        <v>0</v>
      </c>
      <c r="S429" s="12"/>
      <c r="T429" s="676"/>
      <c r="U429" s="679">
        <f t="shared" si="152"/>
        <v>0</v>
      </c>
      <c r="V429" s="12"/>
      <c r="W429" s="676"/>
      <c r="X429" s="679">
        <f t="shared" si="153"/>
        <v>0</v>
      </c>
      <c r="Z429" s="676"/>
      <c r="AA429" s="679">
        <f t="shared" si="154"/>
        <v>0</v>
      </c>
    </row>
    <row r="430" spans="2:27" ht="17.25" customHeight="1">
      <c r="B430" s="422">
        <v>9781913698300</v>
      </c>
      <c r="C430" s="423" t="s">
        <v>716</v>
      </c>
      <c r="D430" s="686" t="s">
        <v>672</v>
      </c>
      <c r="E430" s="424" t="s">
        <v>98</v>
      </c>
      <c r="F430" s="425" t="s">
        <v>208</v>
      </c>
      <c r="G430" s="426" t="s">
        <v>717</v>
      </c>
      <c r="H430" s="468"/>
      <c r="I430" s="427">
        <v>6.95</v>
      </c>
      <c r="J430" s="218"/>
      <c r="K430" s="196">
        <f t="shared" si="148"/>
        <v>6.95</v>
      </c>
      <c r="L430" s="228">
        <f t="shared" si="149"/>
        <v>0</v>
      </c>
      <c r="M430" s="220">
        <v>0</v>
      </c>
      <c r="N430" s="253">
        <f t="shared" si="150"/>
        <v>0</v>
      </c>
      <c r="O430" s="299"/>
      <c r="Q430" s="676"/>
      <c r="R430" s="679">
        <f t="shared" si="151"/>
        <v>0</v>
      </c>
      <c r="S430" s="12"/>
      <c r="T430" s="676"/>
      <c r="U430" s="679">
        <f t="shared" si="152"/>
        <v>0</v>
      </c>
      <c r="V430" s="12"/>
      <c r="W430" s="676"/>
      <c r="X430" s="679">
        <f t="shared" si="153"/>
        <v>0</v>
      </c>
      <c r="Z430" s="676"/>
      <c r="AA430" s="679">
        <f t="shared" si="154"/>
        <v>0</v>
      </c>
    </row>
    <row r="431" spans="2:27" ht="17.25" customHeight="1">
      <c r="B431" s="422">
        <v>9781913698416</v>
      </c>
      <c r="C431" s="423" t="s">
        <v>718</v>
      </c>
      <c r="D431" s="686" t="s">
        <v>672</v>
      </c>
      <c r="E431" s="424" t="s">
        <v>98</v>
      </c>
      <c r="F431" s="425" t="s">
        <v>208</v>
      </c>
      <c r="G431" s="426" t="s">
        <v>719</v>
      </c>
      <c r="H431" s="468"/>
      <c r="I431" s="427">
        <v>2.5</v>
      </c>
      <c r="J431" s="218"/>
      <c r="K431" s="196">
        <f t="shared" si="148"/>
        <v>2.5</v>
      </c>
      <c r="L431" s="228">
        <f t="shared" si="149"/>
        <v>0</v>
      </c>
      <c r="M431" s="220">
        <v>0</v>
      </c>
      <c r="N431" s="253">
        <f t="shared" si="150"/>
        <v>0</v>
      </c>
      <c r="O431" s="299"/>
      <c r="Q431" s="676"/>
      <c r="R431" s="679">
        <f t="shared" si="151"/>
        <v>0</v>
      </c>
      <c r="S431" s="12"/>
      <c r="T431" s="676"/>
      <c r="U431" s="679">
        <f t="shared" si="152"/>
        <v>0</v>
      </c>
      <c r="V431" s="12"/>
      <c r="W431" s="676"/>
      <c r="X431" s="679">
        <f t="shared" si="153"/>
        <v>0</v>
      </c>
      <c r="Z431" s="676"/>
      <c r="AA431" s="679">
        <f t="shared" si="154"/>
        <v>0</v>
      </c>
    </row>
    <row r="432" spans="2:27" ht="17.25" customHeight="1">
      <c r="B432" s="422">
        <v>9781913698225</v>
      </c>
      <c r="C432" s="423" t="s">
        <v>720</v>
      </c>
      <c r="D432" s="686" t="s">
        <v>672</v>
      </c>
      <c r="E432" s="424" t="s">
        <v>98</v>
      </c>
      <c r="F432" s="425" t="s">
        <v>208</v>
      </c>
      <c r="G432" s="426" t="s">
        <v>721</v>
      </c>
      <c r="H432" s="468"/>
      <c r="I432" s="427">
        <v>2.5</v>
      </c>
      <c r="J432" s="218"/>
      <c r="K432" s="196">
        <f t="shared" si="148"/>
        <v>2.5</v>
      </c>
      <c r="L432" s="228">
        <f t="shared" si="149"/>
        <v>0</v>
      </c>
      <c r="M432" s="220">
        <v>0</v>
      </c>
      <c r="N432" s="253">
        <f t="shared" si="150"/>
        <v>0</v>
      </c>
      <c r="O432" s="299"/>
      <c r="Q432" s="676"/>
      <c r="R432" s="679">
        <f t="shared" si="151"/>
        <v>0</v>
      </c>
      <c r="S432" s="12"/>
      <c r="T432" s="676"/>
      <c r="U432" s="679">
        <f t="shared" si="152"/>
        <v>0</v>
      </c>
      <c r="V432" s="12"/>
      <c r="W432" s="676"/>
      <c r="X432" s="679">
        <f t="shared" si="153"/>
        <v>0</v>
      </c>
      <c r="Z432" s="676"/>
      <c r="AA432" s="679">
        <f t="shared" si="154"/>
        <v>0</v>
      </c>
    </row>
    <row r="433" spans="2:27" ht="17.25" customHeight="1">
      <c r="B433" s="422">
        <v>9781917280563</v>
      </c>
      <c r="C433" s="91" t="s">
        <v>722</v>
      </c>
      <c r="D433" s="686" t="s">
        <v>672</v>
      </c>
      <c r="E433" s="372" t="s">
        <v>98</v>
      </c>
      <c r="F433" s="373" t="s">
        <v>208</v>
      </c>
      <c r="G433" s="374" t="s">
        <v>723</v>
      </c>
      <c r="H433" s="468"/>
      <c r="I433" s="225">
        <v>9.5</v>
      </c>
      <c r="J433" s="218"/>
      <c r="K433" s="196">
        <f t="shared" si="148"/>
        <v>9.5</v>
      </c>
      <c r="L433" s="228">
        <f t="shared" si="149"/>
        <v>0</v>
      </c>
      <c r="M433" s="220">
        <v>0</v>
      </c>
      <c r="N433" s="253">
        <f t="shared" si="150"/>
        <v>0</v>
      </c>
      <c r="O433" s="299"/>
      <c r="Q433" s="676"/>
      <c r="R433" s="679">
        <f t="shared" si="151"/>
        <v>0</v>
      </c>
      <c r="S433" s="12"/>
      <c r="T433" s="676"/>
      <c r="U433" s="679">
        <f t="shared" si="152"/>
        <v>0</v>
      </c>
      <c r="V433" s="12"/>
      <c r="W433" s="676"/>
      <c r="X433" s="679">
        <f t="shared" si="153"/>
        <v>0</v>
      </c>
      <c r="Z433" s="676"/>
      <c r="AA433" s="679">
        <f t="shared" si="154"/>
        <v>0</v>
      </c>
    </row>
    <row r="434" spans="2:27" ht="17.25" customHeight="1">
      <c r="B434" s="381">
        <v>9781789275308</v>
      </c>
      <c r="C434" s="382" t="s">
        <v>724</v>
      </c>
      <c r="D434" s="686" t="s">
        <v>672</v>
      </c>
      <c r="E434" s="420" t="s">
        <v>128</v>
      </c>
      <c r="F434" s="384" t="s">
        <v>225</v>
      </c>
      <c r="G434" s="384" t="s">
        <v>725</v>
      </c>
      <c r="H434" s="468"/>
      <c r="I434" s="421">
        <v>39.9</v>
      </c>
      <c r="J434" s="218"/>
      <c r="K434" s="196">
        <f t="shared" si="148"/>
        <v>39.9</v>
      </c>
      <c r="L434" s="228">
        <f t="shared" si="149"/>
        <v>0</v>
      </c>
      <c r="M434" s="220">
        <v>0</v>
      </c>
      <c r="N434" s="253">
        <f t="shared" si="150"/>
        <v>0</v>
      </c>
      <c r="O434" s="299"/>
      <c r="Q434" s="676"/>
      <c r="R434" s="679">
        <f t="shared" si="151"/>
        <v>0</v>
      </c>
      <c r="S434" s="12"/>
      <c r="T434" s="676"/>
      <c r="U434" s="679">
        <f t="shared" si="152"/>
        <v>0</v>
      </c>
      <c r="V434" s="12"/>
      <c r="W434" s="676"/>
      <c r="X434" s="679">
        <f t="shared" si="153"/>
        <v>0</v>
      </c>
      <c r="Z434" s="676"/>
      <c r="AA434" s="679">
        <f t="shared" si="154"/>
        <v>0</v>
      </c>
    </row>
    <row r="435" spans="2:27" ht="17.25" customHeight="1">
      <c r="B435" s="381">
        <v>9781789276718</v>
      </c>
      <c r="C435" s="382" t="s">
        <v>726</v>
      </c>
      <c r="D435" s="686" t="s">
        <v>672</v>
      </c>
      <c r="E435" s="420" t="s">
        <v>128</v>
      </c>
      <c r="F435" s="384" t="s">
        <v>225</v>
      </c>
      <c r="G435" s="384" t="s">
        <v>727</v>
      </c>
      <c r="H435" s="468"/>
      <c r="I435" s="421">
        <v>31</v>
      </c>
      <c r="J435" s="218"/>
      <c r="K435" s="196">
        <f t="shared" si="148"/>
        <v>31</v>
      </c>
      <c r="L435" s="228">
        <f t="shared" si="149"/>
        <v>0</v>
      </c>
      <c r="M435" s="220">
        <v>0</v>
      </c>
      <c r="N435" s="253">
        <f t="shared" si="150"/>
        <v>0</v>
      </c>
      <c r="O435" s="299"/>
      <c r="Q435" s="676"/>
      <c r="R435" s="679">
        <f t="shared" si="151"/>
        <v>0</v>
      </c>
      <c r="S435" s="12"/>
      <c r="T435" s="676"/>
      <c r="U435" s="679">
        <f t="shared" si="152"/>
        <v>0</v>
      </c>
      <c r="V435" s="12"/>
      <c r="W435" s="676"/>
      <c r="X435" s="679">
        <f t="shared" si="153"/>
        <v>0</v>
      </c>
      <c r="Z435" s="676"/>
      <c r="AA435" s="679">
        <f t="shared" si="154"/>
        <v>0</v>
      </c>
    </row>
    <row r="436" spans="2:27" ht="17.25" customHeight="1">
      <c r="B436" s="381">
        <v>9781789276954</v>
      </c>
      <c r="C436" s="382" t="s">
        <v>728</v>
      </c>
      <c r="D436" s="686" t="s">
        <v>672</v>
      </c>
      <c r="E436" s="420" t="s">
        <v>98</v>
      </c>
      <c r="F436" s="384" t="s">
        <v>225</v>
      </c>
      <c r="G436" s="384" t="s">
        <v>729</v>
      </c>
      <c r="H436" s="468"/>
      <c r="I436" s="421">
        <v>10.9</v>
      </c>
      <c r="J436" s="218"/>
      <c r="K436" s="196">
        <f t="shared" si="148"/>
        <v>10.9</v>
      </c>
      <c r="L436" s="228">
        <f t="shared" si="149"/>
        <v>0</v>
      </c>
      <c r="M436" s="220">
        <v>0</v>
      </c>
      <c r="N436" s="253">
        <f t="shared" si="150"/>
        <v>0</v>
      </c>
      <c r="O436" s="299"/>
      <c r="Q436" s="676"/>
      <c r="R436" s="679">
        <f t="shared" si="151"/>
        <v>0</v>
      </c>
      <c r="S436" s="12"/>
      <c r="T436" s="676"/>
      <c r="U436" s="679">
        <f t="shared" si="152"/>
        <v>0</v>
      </c>
      <c r="V436" s="12"/>
      <c r="W436" s="676"/>
      <c r="X436" s="679">
        <f t="shared" si="153"/>
        <v>0</v>
      </c>
      <c r="Z436" s="676"/>
      <c r="AA436" s="679">
        <f t="shared" si="154"/>
        <v>0</v>
      </c>
    </row>
    <row r="437" spans="2:27" ht="17.25" customHeight="1">
      <c r="B437" s="381">
        <v>9781789271676</v>
      </c>
      <c r="C437" s="382" t="s">
        <v>730</v>
      </c>
      <c r="D437" s="686" t="s">
        <v>672</v>
      </c>
      <c r="E437" s="420" t="s">
        <v>128</v>
      </c>
      <c r="F437" s="384" t="s">
        <v>225</v>
      </c>
      <c r="G437" s="384" t="s">
        <v>731</v>
      </c>
      <c r="H437" s="468"/>
      <c r="I437" s="421">
        <v>35</v>
      </c>
      <c r="J437" s="218"/>
      <c r="K437" s="196">
        <f t="shared" si="148"/>
        <v>35</v>
      </c>
      <c r="L437" s="228">
        <f t="shared" si="149"/>
        <v>0</v>
      </c>
      <c r="M437" s="220">
        <v>0</v>
      </c>
      <c r="N437" s="253">
        <f t="shared" si="150"/>
        <v>0</v>
      </c>
      <c r="O437" s="299"/>
      <c r="Q437" s="676"/>
      <c r="R437" s="679">
        <f t="shared" si="151"/>
        <v>0</v>
      </c>
      <c r="S437" s="12"/>
      <c r="T437" s="676"/>
      <c r="U437" s="679">
        <f t="shared" si="152"/>
        <v>0</v>
      </c>
      <c r="V437" s="12"/>
      <c r="W437" s="676"/>
      <c r="X437" s="679">
        <f t="shared" si="153"/>
        <v>0</v>
      </c>
      <c r="Z437" s="676"/>
      <c r="AA437" s="679">
        <f t="shared" si="154"/>
        <v>0</v>
      </c>
    </row>
    <row r="438" spans="2:27" ht="17.25" customHeight="1">
      <c r="B438" s="381">
        <v>9781789271645</v>
      </c>
      <c r="C438" s="382" t="s">
        <v>732</v>
      </c>
      <c r="D438" s="686" t="s">
        <v>672</v>
      </c>
      <c r="E438" s="420" t="s">
        <v>98</v>
      </c>
      <c r="F438" s="384" t="s">
        <v>225</v>
      </c>
      <c r="G438" s="384" t="s">
        <v>733</v>
      </c>
      <c r="H438" s="468"/>
      <c r="I438" s="421">
        <v>10.9</v>
      </c>
      <c r="J438" s="218"/>
      <c r="K438" s="196">
        <f t="shared" si="148"/>
        <v>10.9</v>
      </c>
      <c r="L438" s="228">
        <f t="shared" si="149"/>
        <v>0</v>
      </c>
      <c r="M438" s="220">
        <v>0</v>
      </c>
      <c r="N438" s="253">
        <f t="shared" si="150"/>
        <v>0</v>
      </c>
      <c r="O438" s="299"/>
      <c r="Q438" s="676"/>
      <c r="R438" s="679">
        <f t="shared" si="151"/>
        <v>0</v>
      </c>
      <c r="S438" s="12"/>
      <c r="T438" s="676"/>
      <c r="U438" s="679">
        <f t="shared" si="152"/>
        <v>0</v>
      </c>
      <c r="V438" s="12"/>
      <c r="W438" s="676"/>
      <c r="X438" s="679">
        <f t="shared" si="153"/>
        <v>0</v>
      </c>
      <c r="Z438" s="676"/>
      <c r="AA438" s="679">
        <f t="shared" si="154"/>
        <v>0</v>
      </c>
    </row>
    <row r="439" spans="2:27" ht="17.25" customHeight="1">
      <c r="B439" s="381">
        <v>9781780907123</v>
      </c>
      <c r="C439" s="382" t="s">
        <v>734</v>
      </c>
      <c r="D439" s="686" t="s">
        <v>672</v>
      </c>
      <c r="E439" s="420" t="s">
        <v>128</v>
      </c>
      <c r="F439" s="384" t="s">
        <v>225</v>
      </c>
      <c r="G439" s="384" t="s">
        <v>735</v>
      </c>
      <c r="H439" s="468"/>
      <c r="I439" s="421">
        <v>31.9</v>
      </c>
      <c r="J439" s="218"/>
      <c r="K439" s="196">
        <f t="shared" si="148"/>
        <v>31.9</v>
      </c>
      <c r="L439" s="228">
        <f t="shared" si="149"/>
        <v>0</v>
      </c>
      <c r="M439" s="220">
        <v>0</v>
      </c>
      <c r="N439" s="253">
        <f t="shared" si="150"/>
        <v>0</v>
      </c>
      <c r="O439" s="299"/>
      <c r="Q439" s="676"/>
      <c r="R439" s="679">
        <f t="shared" si="151"/>
        <v>0</v>
      </c>
      <c r="S439" s="12"/>
      <c r="T439" s="676"/>
      <c r="U439" s="679">
        <f t="shared" si="152"/>
        <v>0</v>
      </c>
      <c r="V439" s="12"/>
      <c r="W439" s="676"/>
      <c r="X439" s="679">
        <f t="shared" si="153"/>
        <v>0</v>
      </c>
      <c r="Z439" s="676"/>
      <c r="AA439" s="679">
        <f t="shared" si="154"/>
        <v>0</v>
      </c>
    </row>
    <row r="440" spans="2:27" ht="17.25" customHeight="1">
      <c r="B440" s="381">
        <v>9781780909530</v>
      </c>
      <c r="C440" s="382" t="s">
        <v>736</v>
      </c>
      <c r="D440" s="686" t="s">
        <v>672</v>
      </c>
      <c r="E440" s="420" t="s">
        <v>98</v>
      </c>
      <c r="F440" s="384" t="s">
        <v>225</v>
      </c>
      <c r="G440" s="384" t="s">
        <v>737</v>
      </c>
      <c r="H440" s="468"/>
      <c r="I440" s="421">
        <v>10.9</v>
      </c>
      <c r="J440" s="218"/>
      <c r="K440" s="196">
        <f t="shared" si="148"/>
        <v>10.9</v>
      </c>
      <c r="L440" s="228">
        <f t="shared" si="149"/>
        <v>0</v>
      </c>
      <c r="M440" s="220">
        <v>0</v>
      </c>
      <c r="N440" s="253">
        <f t="shared" si="150"/>
        <v>0</v>
      </c>
      <c r="O440" s="299"/>
      <c r="Q440" s="676"/>
      <c r="R440" s="679">
        <f t="shared" si="151"/>
        <v>0</v>
      </c>
      <c r="S440" s="12"/>
      <c r="T440" s="676"/>
      <c r="U440" s="679">
        <f t="shared" si="152"/>
        <v>0</v>
      </c>
      <c r="V440" s="12"/>
      <c r="W440" s="676"/>
      <c r="X440" s="679">
        <f t="shared" si="153"/>
        <v>0</v>
      </c>
      <c r="Z440" s="676"/>
      <c r="AA440" s="679">
        <f t="shared" si="154"/>
        <v>0</v>
      </c>
    </row>
    <row r="441" spans="2:27" ht="17.25" customHeight="1">
      <c r="B441" s="381">
        <v>9781780909660</v>
      </c>
      <c r="C441" s="382" t="s">
        <v>738</v>
      </c>
      <c r="D441" s="686" t="s">
        <v>672</v>
      </c>
      <c r="E441" s="420" t="s">
        <v>128</v>
      </c>
      <c r="F441" s="384" t="s">
        <v>225</v>
      </c>
      <c r="G441" s="384" t="s">
        <v>739</v>
      </c>
      <c r="H441" s="468"/>
      <c r="I441" s="421">
        <v>38.5</v>
      </c>
      <c r="J441" s="218"/>
      <c r="K441" s="196">
        <f t="shared" si="148"/>
        <v>38.5</v>
      </c>
      <c r="L441" s="228">
        <f t="shared" si="149"/>
        <v>0</v>
      </c>
      <c r="M441" s="220">
        <v>0</v>
      </c>
      <c r="N441" s="253">
        <f t="shared" si="150"/>
        <v>0</v>
      </c>
      <c r="O441" s="299"/>
      <c r="Q441" s="676"/>
      <c r="R441" s="679">
        <f t="shared" si="151"/>
        <v>0</v>
      </c>
      <c r="S441" s="12"/>
      <c r="T441" s="676"/>
      <c r="U441" s="679">
        <f t="shared" si="152"/>
        <v>0</v>
      </c>
      <c r="V441" s="12"/>
      <c r="W441" s="676"/>
      <c r="X441" s="679">
        <f t="shared" si="153"/>
        <v>0</v>
      </c>
      <c r="Z441" s="676"/>
      <c r="AA441" s="679">
        <f t="shared" si="154"/>
        <v>0</v>
      </c>
    </row>
    <row r="442" spans="2:27" ht="17.25" customHeight="1">
      <c r="B442" s="381">
        <v>9781780908458</v>
      </c>
      <c r="C442" s="382" t="s">
        <v>740</v>
      </c>
      <c r="D442" s="686" t="s">
        <v>672</v>
      </c>
      <c r="E442" s="420" t="s">
        <v>98</v>
      </c>
      <c r="F442" s="384" t="s">
        <v>225</v>
      </c>
      <c r="G442" s="384" t="s">
        <v>741</v>
      </c>
      <c r="H442" s="468"/>
      <c r="I442" s="421">
        <v>10.9</v>
      </c>
      <c r="J442" s="218"/>
      <c r="K442" s="196">
        <f t="shared" si="148"/>
        <v>10.9</v>
      </c>
      <c r="L442" s="228">
        <f t="shared" si="149"/>
        <v>0</v>
      </c>
      <c r="M442" s="220">
        <v>0</v>
      </c>
      <c r="N442" s="253">
        <f t="shared" si="150"/>
        <v>0</v>
      </c>
      <c r="O442" s="299"/>
      <c r="Q442" s="676"/>
      <c r="R442" s="679">
        <f t="shared" si="151"/>
        <v>0</v>
      </c>
      <c r="S442" s="12"/>
      <c r="T442" s="676"/>
      <c r="U442" s="679">
        <f t="shared" si="152"/>
        <v>0</v>
      </c>
      <c r="V442" s="12"/>
      <c r="W442" s="676"/>
      <c r="X442" s="679">
        <f t="shared" si="153"/>
        <v>0</v>
      </c>
      <c r="Z442" s="676"/>
      <c r="AA442" s="679">
        <f t="shared" si="154"/>
        <v>0</v>
      </c>
    </row>
    <row r="443" spans="2:27" ht="17.25" customHeight="1">
      <c r="B443" s="381">
        <v>9781841318486</v>
      </c>
      <c r="C443" s="382" t="s">
        <v>742</v>
      </c>
      <c r="D443" s="686" t="s">
        <v>672</v>
      </c>
      <c r="E443" s="420" t="s">
        <v>98</v>
      </c>
      <c r="F443" s="384" t="s">
        <v>225</v>
      </c>
      <c r="G443" s="384" t="s">
        <v>743</v>
      </c>
      <c r="H443" s="468"/>
      <c r="I443" s="421">
        <v>23.9</v>
      </c>
      <c r="J443" s="218"/>
      <c r="K443" s="196">
        <f t="shared" si="148"/>
        <v>23.9</v>
      </c>
      <c r="L443" s="228">
        <f t="shared" si="149"/>
        <v>0</v>
      </c>
      <c r="M443" s="220">
        <v>0</v>
      </c>
      <c r="N443" s="253">
        <f t="shared" si="150"/>
        <v>0</v>
      </c>
      <c r="O443" s="299"/>
      <c r="Q443" s="676"/>
      <c r="R443" s="679">
        <f t="shared" si="151"/>
        <v>0</v>
      </c>
      <c r="S443" s="12"/>
      <c r="T443" s="676"/>
      <c r="U443" s="679">
        <f t="shared" si="152"/>
        <v>0</v>
      </c>
      <c r="V443" s="12"/>
      <c r="W443" s="676"/>
      <c r="X443" s="679">
        <f t="shared" si="153"/>
        <v>0</v>
      </c>
      <c r="Z443" s="676"/>
      <c r="AA443" s="679">
        <f t="shared" si="154"/>
        <v>0</v>
      </c>
    </row>
    <row r="444" spans="2:27" ht="17.25" customHeight="1">
      <c r="B444" s="126">
        <v>9781841318493</v>
      </c>
      <c r="C444" s="364" t="s">
        <v>744</v>
      </c>
      <c r="D444" s="686" t="s">
        <v>672</v>
      </c>
      <c r="E444" s="365" t="s">
        <v>98</v>
      </c>
      <c r="F444" s="140" t="s">
        <v>225</v>
      </c>
      <c r="G444" s="140" t="s">
        <v>745</v>
      </c>
      <c r="H444" s="468"/>
      <c r="I444" s="227">
        <v>24.9</v>
      </c>
      <c r="J444" s="218"/>
      <c r="K444" s="196">
        <f t="shared" si="148"/>
        <v>24.9</v>
      </c>
      <c r="L444" s="228">
        <f t="shared" si="149"/>
        <v>0</v>
      </c>
      <c r="M444" s="220">
        <v>0</v>
      </c>
      <c r="N444" s="253">
        <f t="shared" si="150"/>
        <v>0</v>
      </c>
      <c r="O444" s="299"/>
      <c r="Q444" s="676"/>
      <c r="R444" s="679">
        <f t="shared" si="151"/>
        <v>0</v>
      </c>
      <c r="S444" s="12"/>
      <c r="T444" s="676"/>
      <c r="U444" s="679">
        <f t="shared" si="152"/>
        <v>0</v>
      </c>
      <c r="V444" s="12"/>
      <c r="W444" s="676"/>
      <c r="X444" s="679">
        <f t="shared" si="153"/>
        <v>0</v>
      </c>
      <c r="Z444" s="676"/>
      <c r="AA444" s="679">
        <f t="shared" si="154"/>
        <v>0</v>
      </c>
    </row>
    <row r="445" spans="2:27" ht="17.25" customHeight="1">
      <c r="B445" s="126">
        <v>9781789275285</v>
      </c>
      <c r="C445" s="364" t="s">
        <v>746</v>
      </c>
      <c r="D445" s="686" t="s">
        <v>672</v>
      </c>
      <c r="E445" s="365" t="s">
        <v>98</v>
      </c>
      <c r="F445" s="140" t="s">
        <v>225</v>
      </c>
      <c r="G445" s="140" t="s">
        <v>747</v>
      </c>
      <c r="H445" s="468"/>
      <c r="I445" s="227">
        <v>13.9</v>
      </c>
      <c r="J445" s="218"/>
      <c r="K445" s="196">
        <f t="shared" ref="K445:K451" si="155">I445-(I445*J445)</f>
        <v>13.9</v>
      </c>
      <c r="L445" s="228">
        <f t="shared" ref="L445:L451" si="156">K445*H445</f>
        <v>0</v>
      </c>
      <c r="M445" s="220">
        <v>0</v>
      </c>
      <c r="N445" s="253">
        <f t="shared" ref="N445:N451" si="157">L445+(L445*M445)</f>
        <v>0</v>
      </c>
      <c r="O445" s="299"/>
      <c r="Q445" s="676"/>
      <c r="R445" s="679">
        <f t="shared" si="151"/>
        <v>0</v>
      </c>
      <c r="S445" s="12"/>
      <c r="T445" s="676"/>
      <c r="U445" s="679">
        <f t="shared" si="152"/>
        <v>0</v>
      </c>
      <c r="V445" s="12"/>
      <c r="W445" s="676"/>
      <c r="X445" s="679">
        <f t="shared" si="153"/>
        <v>0</v>
      </c>
      <c r="Z445" s="676"/>
      <c r="AA445" s="679">
        <f t="shared" si="154"/>
        <v>0</v>
      </c>
    </row>
    <row r="446" spans="2:27" ht="17.25" customHeight="1">
      <c r="B446" s="126">
        <v>9781789275292</v>
      </c>
      <c r="C446" s="364" t="s">
        <v>748</v>
      </c>
      <c r="D446" s="686" t="s">
        <v>672</v>
      </c>
      <c r="E446" s="365" t="s">
        <v>128</v>
      </c>
      <c r="F446" s="140" t="s">
        <v>225</v>
      </c>
      <c r="G446" s="140" t="s">
        <v>749</v>
      </c>
      <c r="H446" s="468"/>
      <c r="I446" s="227">
        <v>31.5</v>
      </c>
      <c r="J446" s="218"/>
      <c r="K446" s="196">
        <f t="shared" si="155"/>
        <v>31.5</v>
      </c>
      <c r="L446" s="228">
        <f t="shared" si="156"/>
        <v>0</v>
      </c>
      <c r="M446" s="220">
        <v>0</v>
      </c>
      <c r="N446" s="253">
        <f t="shared" si="157"/>
        <v>0</v>
      </c>
      <c r="O446" s="299"/>
      <c r="Q446" s="676"/>
      <c r="R446" s="679">
        <f t="shared" si="151"/>
        <v>0</v>
      </c>
      <c r="S446" s="12"/>
      <c r="T446" s="676"/>
      <c r="U446" s="679">
        <f t="shared" si="152"/>
        <v>0</v>
      </c>
      <c r="V446" s="12"/>
      <c r="W446" s="676"/>
      <c r="X446" s="679">
        <f t="shared" si="153"/>
        <v>0</v>
      </c>
      <c r="Z446" s="676"/>
      <c r="AA446" s="679">
        <f t="shared" si="154"/>
        <v>0</v>
      </c>
    </row>
    <row r="447" spans="2:27" ht="17.25" customHeight="1">
      <c r="B447" s="126">
        <v>9781789276930</v>
      </c>
      <c r="C447" s="364" t="s">
        <v>750</v>
      </c>
      <c r="D447" s="686" t="s">
        <v>672</v>
      </c>
      <c r="E447" s="365" t="s">
        <v>128</v>
      </c>
      <c r="F447" s="140" t="s">
        <v>225</v>
      </c>
      <c r="G447" s="140" t="s">
        <v>751</v>
      </c>
      <c r="H447" s="468"/>
      <c r="I447" s="227">
        <v>27.3</v>
      </c>
      <c r="J447" s="218"/>
      <c r="K447" s="196">
        <f t="shared" si="155"/>
        <v>27.3</v>
      </c>
      <c r="L447" s="228">
        <f t="shared" si="156"/>
        <v>0</v>
      </c>
      <c r="M447" s="220">
        <v>0</v>
      </c>
      <c r="N447" s="253">
        <f t="shared" si="157"/>
        <v>0</v>
      </c>
      <c r="O447" s="299"/>
      <c r="Q447" s="676"/>
      <c r="R447" s="679">
        <f t="shared" si="151"/>
        <v>0</v>
      </c>
      <c r="S447" s="12"/>
      <c r="T447" s="676"/>
      <c r="U447" s="679">
        <f t="shared" si="152"/>
        <v>0</v>
      </c>
      <c r="V447" s="12"/>
      <c r="W447" s="676"/>
      <c r="X447" s="679">
        <f t="shared" si="153"/>
        <v>0</v>
      </c>
      <c r="Z447" s="676"/>
      <c r="AA447" s="679">
        <f t="shared" si="154"/>
        <v>0</v>
      </c>
    </row>
    <row r="448" spans="2:27" ht="17.25" customHeight="1">
      <c r="B448" s="126">
        <v>9781789276114</v>
      </c>
      <c r="C448" s="364" t="s">
        <v>752</v>
      </c>
      <c r="D448" s="686" t="s">
        <v>672</v>
      </c>
      <c r="E448" s="365" t="s">
        <v>128</v>
      </c>
      <c r="F448" s="140" t="s">
        <v>225</v>
      </c>
      <c r="G448" s="140" t="s">
        <v>753</v>
      </c>
      <c r="H448" s="468"/>
      <c r="I448" s="227">
        <v>27.85</v>
      </c>
      <c r="J448" s="218"/>
      <c r="K448" s="196">
        <f t="shared" si="155"/>
        <v>27.85</v>
      </c>
      <c r="L448" s="228">
        <f t="shared" si="156"/>
        <v>0</v>
      </c>
      <c r="M448" s="220">
        <v>0</v>
      </c>
      <c r="N448" s="253">
        <f t="shared" si="157"/>
        <v>0</v>
      </c>
      <c r="O448" s="299"/>
      <c r="Q448" s="676"/>
      <c r="R448" s="679">
        <f t="shared" si="151"/>
        <v>0</v>
      </c>
      <c r="S448" s="12"/>
      <c r="T448" s="676"/>
      <c r="U448" s="679">
        <f t="shared" si="152"/>
        <v>0</v>
      </c>
      <c r="V448" s="12"/>
      <c r="W448" s="676"/>
      <c r="X448" s="679">
        <f t="shared" si="153"/>
        <v>0</v>
      </c>
      <c r="Z448" s="676"/>
      <c r="AA448" s="679">
        <f t="shared" si="154"/>
        <v>0</v>
      </c>
    </row>
    <row r="449" spans="2:27" ht="17.25" customHeight="1">
      <c r="B449" s="126">
        <v>9781780906966</v>
      </c>
      <c r="C449" s="364" t="s">
        <v>754</v>
      </c>
      <c r="D449" s="686" t="s">
        <v>672</v>
      </c>
      <c r="E449" s="365" t="s">
        <v>128</v>
      </c>
      <c r="F449" s="140" t="s">
        <v>225</v>
      </c>
      <c r="G449" s="140" t="s">
        <v>755</v>
      </c>
      <c r="H449" s="468"/>
      <c r="I449" s="227">
        <v>29.7</v>
      </c>
      <c r="J449" s="218"/>
      <c r="K449" s="196">
        <f t="shared" si="155"/>
        <v>29.7</v>
      </c>
      <c r="L449" s="228">
        <f t="shared" si="156"/>
        <v>0</v>
      </c>
      <c r="M449" s="220">
        <v>0</v>
      </c>
      <c r="N449" s="253">
        <f t="shared" si="157"/>
        <v>0</v>
      </c>
      <c r="O449" s="299"/>
      <c r="Q449" s="676"/>
      <c r="R449" s="679">
        <f t="shared" si="151"/>
        <v>0</v>
      </c>
      <c r="S449" s="12"/>
      <c r="T449" s="676"/>
      <c r="U449" s="679">
        <f t="shared" si="152"/>
        <v>0</v>
      </c>
      <c r="V449" s="12"/>
      <c r="W449" s="676"/>
      <c r="X449" s="679">
        <f t="shared" si="153"/>
        <v>0</v>
      </c>
      <c r="Z449" s="676"/>
      <c r="AA449" s="679">
        <f t="shared" si="154"/>
        <v>0</v>
      </c>
    </row>
    <row r="450" spans="2:27" ht="17.25" customHeight="1">
      <c r="B450" s="126">
        <v>9781780907802</v>
      </c>
      <c r="C450" s="364" t="s">
        <v>756</v>
      </c>
      <c r="D450" s="686" t="s">
        <v>672</v>
      </c>
      <c r="E450" s="365" t="s">
        <v>128</v>
      </c>
      <c r="F450" s="140" t="s">
        <v>225</v>
      </c>
      <c r="G450" s="140" t="s">
        <v>757</v>
      </c>
      <c r="H450" s="468"/>
      <c r="I450" s="227">
        <v>29.7</v>
      </c>
      <c r="J450" s="218"/>
      <c r="K450" s="196">
        <f t="shared" si="155"/>
        <v>29.7</v>
      </c>
      <c r="L450" s="228">
        <f t="shared" si="156"/>
        <v>0</v>
      </c>
      <c r="M450" s="220">
        <v>0</v>
      </c>
      <c r="N450" s="253">
        <f t="shared" si="157"/>
        <v>0</v>
      </c>
      <c r="O450" s="299"/>
      <c r="Q450" s="676"/>
      <c r="R450" s="679">
        <f t="shared" si="151"/>
        <v>0</v>
      </c>
      <c r="S450" s="12"/>
      <c r="T450" s="676"/>
      <c r="U450" s="679">
        <f t="shared" si="152"/>
        <v>0</v>
      </c>
      <c r="V450" s="12"/>
      <c r="W450" s="676"/>
      <c r="X450" s="679">
        <f t="shared" si="153"/>
        <v>0</v>
      </c>
      <c r="Z450" s="676"/>
      <c r="AA450" s="679">
        <f t="shared" si="154"/>
        <v>0</v>
      </c>
    </row>
    <row r="451" spans="2:27" ht="17.25" customHeight="1">
      <c r="B451" s="126">
        <v>9780192766441</v>
      </c>
      <c r="C451" s="364" t="s">
        <v>758</v>
      </c>
      <c r="D451" s="686" t="s">
        <v>672</v>
      </c>
      <c r="E451" s="365" t="s">
        <v>98</v>
      </c>
      <c r="F451" s="140" t="s">
        <v>225</v>
      </c>
      <c r="G451" s="140" t="s">
        <v>759</v>
      </c>
      <c r="H451" s="468"/>
      <c r="I451" s="227">
        <v>9.5</v>
      </c>
      <c r="J451" s="218"/>
      <c r="K451" s="196">
        <f t="shared" si="155"/>
        <v>9.5</v>
      </c>
      <c r="L451" s="228">
        <f t="shared" si="156"/>
        <v>0</v>
      </c>
      <c r="M451" s="220">
        <v>0</v>
      </c>
      <c r="N451" s="253">
        <f t="shared" si="157"/>
        <v>0</v>
      </c>
      <c r="O451" s="299"/>
      <c r="Q451" s="676"/>
      <c r="R451" s="679">
        <f t="shared" si="151"/>
        <v>0</v>
      </c>
      <c r="S451" s="12"/>
      <c r="T451" s="676"/>
      <c r="U451" s="679">
        <f t="shared" si="152"/>
        <v>0</v>
      </c>
      <c r="V451" s="12"/>
      <c r="W451" s="676"/>
      <c r="X451" s="679">
        <f t="shared" si="153"/>
        <v>0</v>
      </c>
      <c r="Z451" s="676"/>
      <c r="AA451" s="679">
        <f t="shared" si="154"/>
        <v>0</v>
      </c>
    </row>
    <row r="452" spans="2:27" ht="17.25" customHeight="1">
      <c r="B452" s="126">
        <v>9781906565428</v>
      </c>
      <c r="C452" s="364" t="s">
        <v>760</v>
      </c>
      <c r="D452" s="686" t="s">
        <v>672</v>
      </c>
      <c r="E452" s="365"/>
      <c r="F452" s="140" t="s">
        <v>361</v>
      </c>
      <c r="G452" s="140"/>
      <c r="H452" s="468"/>
      <c r="I452" s="227">
        <v>22.49</v>
      </c>
      <c r="J452" s="218"/>
      <c r="K452" s="196">
        <f t="shared" ref="K452:K466" si="158">I452-(I452*J452)</f>
        <v>22.49</v>
      </c>
      <c r="L452" s="228">
        <f t="shared" ref="L452:L466" si="159">K452*H452</f>
        <v>0</v>
      </c>
      <c r="M452" s="220">
        <v>0</v>
      </c>
      <c r="N452" s="253">
        <f t="shared" ref="N452:N466" si="160">L452+(L452*M452)</f>
        <v>0</v>
      </c>
      <c r="O452" s="299"/>
      <c r="Q452" s="676"/>
      <c r="R452" s="679">
        <f t="shared" si="151"/>
        <v>0</v>
      </c>
      <c r="S452" s="12"/>
      <c r="T452" s="676"/>
      <c r="U452" s="679">
        <f t="shared" si="152"/>
        <v>0</v>
      </c>
      <c r="V452" s="12"/>
      <c r="W452" s="676"/>
      <c r="X452" s="679">
        <f t="shared" si="153"/>
        <v>0</v>
      </c>
      <c r="Z452" s="676"/>
      <c r="AA452" s="679">
        <f t="shared" si="154"/>
        <v>0</v>
      </c>
    </row>
    <row r="453" spans="2:27" ht="17.25" customHeight="1">
      <c r="B453" s="126">
        <v>9780717194148</v>
      </c>
      <c r="C453" s="364" t="s">
        <v>761</v>
      </c>
      <c r="D453" s="686" t="s">
        <v>672</v>
      </c>
      <c r="E453" s="365" t="s">
        <v>128</v>
      </c>
      <c r="F453" s="140" t="s">
        <v>246</v>
      </c>
      <c r="G453" s="140"/>
      <c r="H453" s="468"/>
      <c r="I453" s="227">
        <v>26.95</v>
      </c>
      <c r="J453" s="218"/>
      <c r="K453" s="196">
        <f t="shared" si="158"/>
        <v>26.95</v>
      </c>
      <c r="L453" s="228">
        <f t="shared" si="159"/>
        <v>0</v>
      </c>
      <c r="M453" s="220">
        <v>0</v>
      </c>
      <c r="N453" s="253">
        <f t="shared" si="160"/>
        <v>0</v>
      </c>
      <c r="O453" s="299"/>
      <c r="Q453" s="676"/>
      <c r="R453" s="679">
        <f t="shared" si="151"/>
        <v>0</v>
      </c>
      <c r="S453" s="12"/>
      <c r="T453" s="676"/>
      <c r="U453" s="679">
        <f t="shared" si="152"/>
        <v>0</v>
      </c>
      <c r="V453" s="12"/>
      <c r="W453" s="676"/>
      <c r="X453" s="679">
        <f t="shared" si="153"/>
        <v>0</v>
      </c>
      <c r="Z453" s="676"/>
      <c r="AA453" s="679">
        <f t="shared" si="154"/>
        <v>0</v>
      </c>
    </row>
    <row r="454" spans="2:27" ht="17.25" customHeight="1">
      <c r="B454" s="126">
        <v>9780717194162</v>
      </c>
      <c r="C454" s="364" t="s">
        <v>762</v>
      </c>
      <c r="D454" s="686" t="s">
        <v>672</v>
      </c>
      <c r="E454" s="365" t="s">
        <v>128</v>
      </c>
      <c r="F454" s="535" t="s">
        <v>246</v>
      </c>
      <c r="G454" s="140"/>
      <c r="H454" s="468"/>
      <c r="I454" s="227">
        <v>10.75</v>
      </c>
      <c r="J454" s="218"/>
      <c r="K454" s="196">
        <f t="shared" si="158"/>
        <v>10.75</v>
      </c>
      <c r="L454" s="228">
        <f t="shared" si="159"/>
        <v>0</v>
      </c>
      <c r="M454" s="220">
        <v>0</v>
      </c>
      <c r="N454" s="253">
        <f t="shared" si="160"/>
        <v>0</v>
      </c>
      <c r="O454" s="299"/>
      <c r="Q454" s="676"/>
      <c r="R454" s="679">
        <f t="shared" si="151"/>
        <v>0</v>
      </c>
      <c r="S454" s="12"/>
      <c r="T454" s="676"/>
      <c r="U454" s="679">
        <f t="shared" si="152"/>
        <v>0</v>
      </c>
      <c r="V454" s="12"/>
      <c r="W454" s="676"/>
      <c r="X454" s="679">
        <f t="shared" si="153"/>
        <v>0</v>
      </c>
      <c r="Z454" s="676"/>
      <c r="AA454" s="679">
        <f t="shared" si="154"/>
        <v>0</v>
      </c>
    </row>
    <row r="455" spans="2:27" ht="17.25" customHeight="1">
      <c r="B455" s="126">
        <v>9780717196968</v>
      </c>
      <c r="C455" s="364" t="s">
        <v>763</v>
      </c>
      <c r="D455" s="686" t="s">
        <v>672</v>
      </c>
      <c r="E455" s="365" t="s">
        <v>128</v>
      </c>
      <c r="F455" s="535" t="s">
        <v>246</v>
      </c>
      <c r="G455" s="140"/>
      <c r="H455" s="468"/>
      <c r="I455" s="227">
        <v>30.95</v>
      </c>
      <c r="J455" s="218"/>
      <c r="K455" s="196">
        <f t="shared" si="158"/>
        <v>30.95</v>
      </c>
      <c r="L455" s="228">
        <f t="shared" si="159"/>
        <v>0</v>
      </c>
      <c r="M455" s="220">
        <v>0</v>
      </c>
      <c r="N455" s="253">
        <f t="shared" si="160"/>
        <v>0</v>
      </c>
      <c r="O455" s="299"/>
      <c r="Q455" s="676"/>
      <c r="R455" s="679">
        <f t="shared" si="151"/>
        <v>0</v>
      </c>
      <c r="S455" s="12"/>
      <c r="T455" s="676"/>
      <c r="U455" s="679">
        <f t="shared" si="152"/>
        <v>0</v>
      </c>
      <c r="V455" s="12"/>
      <c r="W455" s="676"/>
      <c r="X455" s="679">
        <f t="shared" si="153"/>
        <v>0</v>
      </c>
      <c r="Z455" s="676"/>
      <c r="AA455" s="679">
        <f t="shared" si="154"/>
        <v>0</v>
      </c>
    </row>
    <row r="456" spans="2:27" ht="17.25" customHeight="1">
      <c r="B456" s="126">
        <v>9780717196944</v>
      </c>
      <c r="C456" s="364" t="s">
        <v>764</v>
      </c>
      <c r="D456" s="686" t="s">
        <v>672</v>
      </c>
      <c r="E456" s="365" t="s">
        <v>128</v>
      </c>
      <c r="F456" s="535" t="s">
        <v>246</v>
      </c>
      <c r="G456" s="140"/>
      <c r="H456" s="468"/>
      <c r="I456" s="227">
        <v>10.75</v>
      </c>
      <c r="J456" s="218"/>
      <c r="K456" s="196">
        <f t="shared" si="158"/>
        <v>10.75</v>
      </c>
      <c r="L456" s="228">
        <f t="shared" si="159"/>
        <v>0</v>
      </c>
      <c r="M456" s="220">
        <v>0</v>
      </c>
      <c r="N456" s="253">
        <f t="shared" si="160"/>
        <v>0</v>
      </c>
      <c r="O456" s="299"/>
      <c r="Q456" s="676"/>
      <c r="R456" s="679">
        <f t="shared" si="151"/>
        <v>0</v>
      </c>
      <c r="S456" s="12"/>
      <c r="T456" s="676"/>
      <c r="U456" s="679">
        <f t="shared" si="152"/>
        <v>0</v>
      </c>
      <c r="V456" s="12"/>
      <c r="W456" s="676"/>
      <c r="X456" s="679">
        <f t="shared" si="153"/>
        <v>0</v>
      </c>
      <c r="Z456" s="676"/>
      <c r="AA456" s="679">
        <f t="shared" si="154"/>
        <v>0</v>
      </c>
    </row>
    <row r="457" spans="2:27" ht="17.25" customHeight="1">
      <c r="B457" s="126">
        <v>9780717172283</v>
      </c>
      <c r="C457" s="364" t="s">
        <v>765</v>
      </c>
      <c r="D457" s="686" t="s">
        <v>672</v>
      </c>
      <c r="E457" s="365" t="s">
        <v>128</v>
      </c>
      <c r="F457" s="535" t="s">
        <v>246</v>
      </c>
      <c r="G457" s="140"/>
      <c r="H457" s="468"/>
      <c r="I457" s="227">
        <v>32.950000000000003</v>
      </c>
      <c r="J457" s="218"/>
      <c r="K457" s="196">
        <f t="shared" si="158"/>
        <v>32.950000000000003</v>
      </c>
      <c r="L457" s="228">
        <f t="shared" si="159"/>
        <v>0</v>
      </c>
      <c r="M457" s="220">
        <v>0</v>
      </c>
      <c r="N457" s="253">
        <f t="shared" si="160"/>
        <v>0</v>
      </c>
      <c r="O457" s="299"/>
      <c r="Q457" s="676"/>
      <c r="R457" s="679">
        <f t="shared" si="151"/>
        <v>0</v>
      </c>
      <c r="S457" s="12"/>
      <c r="T457" s="676"/>
      <c r="U457" s="679">
        <f t="shared" si="152"/>
        <v>0</v>
      </c>
      <c r="V457" s="12"/>
      <c r="W457" s="676"/>
      <c r="X457" s="679">
        <f t="shared" si="153"/>
        <v>0</v>
      </c>
      <c r="Z457" s="676"/>
      <c r="AA457" s="679">
        <f t="shared" si="154"/>
        <v>0</v>
      </c>
    </row>
    <row r="458" spans="2:27" ht="17.25" customHeight="1">
      <c r="B458" s="126">
        <v>9780717172290</v>
      </c>
      <c r="C458" s="364" t="s">
        <v>766</v>
      </c>
      <c r="D458" s="686" t="s">
        <v>672</v>
      </c>
      <c r="E458" s="365" t="s">
        <v>128</v>
      </c>
      <c r="F458" s="535" t="s">
        <v>246</v>
      </c>
      <c r="G458" s="140"/>
      <c r="H458" s="468"/>
      <c r="I458" s="227">
        <v>3.5</v>
      </c>
      <c r="J458" s="218"/>
      <c r="K458" s="196">
        <f t="shared" si="158"/>
        <v>3.5</v>
      </c>
      <c r="L458" s="228">
        <f t="shared" si="159"/>
        <v>0</v>
      </c>
      <c r="M458" s="220">
        <v>0</v>
      </c>
      <c r="N458" s="253">
        <f t="shared" si="160"/>
        <v>0</v>
      </c>
      <c r="O458" s="299"/>
      <c r="Q458" s="676"/>
      <c r="R458" s="679">
        <f t="shared" si="151"/>
        <v>0</v>
      </c>
      <c r="S458" s="12"/>
      <c r="T458" s="676"/>
      <c r="U458" s="679">
        <f t="shared" si="152"/>
        <v>0</v>
      </c>
      <c r="V458" s="12"/>
      <c r="W458" s="676"/>
      <c r="X458" s="679">
        <f t="shared" si="153"/>
        <v>0</v>
      </c>
      <c r="Z458" s="676"/>
      <c r="AA458" s="679">
        <f t="shared" si="154"/>
        <v>0</v>
      </c>
    </row>
    <row r="459" spans="2:27" ht="17.25" customHeight="1">
      <c r="B459" s="126">
        <v>9780717180219</v>
      </c>
      <c r="C459" s="364" t="s">
        <v>767</v>
      </c>
      <c r="D459" s="686" t="s">
        <v>672</v>
      </c>
      <c r="E459" s="365" t="s">
        <v>128</v>
      </c>
      <c r="F459" s="535" t="s">
        <v>246</v>
      </c>
      <c r="G459" s="140"/>
      <c r="H459" s="468"/>
      <c r="I459" s="227">
        <v>32.950000000000003</v>
      </c>
      <c r="J459" s="218"/>
      <c r="K459" s="196">
        <f t="shared" si="158"/>
        <v>32.950000000000003</v>
      </c>
      <c r="L459" s="228">
        <f t="shared" si="159"/>
        <v>0</v>
      </c>
      <c r="M459" s="220">
        <v>0</v>
      </c>
      <c r="N459" s="253">
        <f t="shared" si="160"/>
        <v>0</v>
      </c>
      <c r="O459" s="299"/>
      <c r="Q459" s="676"/>
      <c r="R459" s="679">
        <f t="shared" si="151"/>
        <v>0</v>
      </c>
      <c r="S459" s="12"/>
      <c r="T459" s="676"/>
      <c r="U459" s="679">
        <f t="shared" si="152"/>
        <v>0</v>
      </c>
      <c r="V459" s="12"/>
      <c r="W459" s="676"/>
      <c r="X459" s="679">
        <f t="shared" si="153"/>
        <v>0</v>
      </c>
      <c r="Z459" s="676"/>
      <c r="AA459" s="679">
        <f t="shared" si="154"/>
        <v>0</v>
      </c>
    </row>
    <row r="460" spans="2:27" ht="17.25" customHeight="1">
      <c r="B460" s="126">
        <v>9780717180233</v>
      </c>
      <c r="C460" s="382" t="s">
        <v>768</v>
      </c>
      <c r="D460" s="686" t="s">
        <v>672</v>
      </c>
      <c r="E460" s="365" t="s">
        <v>128</v>
      </c>
      <c r="F460" s="535" t="s">
        <v>246</v>
      </c>
      <c r="G460" s="140"/>
      <c r="H460" s="468"/>
      <c r="I460" s="227">
        <v>7.95</v>
      </c>
      <c r="J460" s="218"/>
      <c r="K460" s="196">
        <f t="shared" si="158"/>
        <v>7.95</v>
      </c>
      <c r="L460" s="228">
        <f t="shared" si="159"/>
        <v>0</v>
      </c>
      <c r="M460" s="220">
        <v>0</v>
      </c>
      <c r="N460" s="253">
        <f t="shared" si="160"/>
        <v>0</v>
      </c>
      <c r="O460" s="299"/>
      <c r="Q460" s="676"/>
      <c r="R460" s="679">
        <f t="shared" si="151"/>
        <v>0</v>
      </c>
      <c r="S460" s="12"/>
      <c r="T460" s="676"/>
      <c r="U460" s="679">
        <f t="shared" si="152"/>
        <v>0</v>
      </c>
      <c r="V460" s="12"/>
      <c r="W460" s="676"/>
      <c r="X460" s="679">
        <f t="shared" si="153"/>
        <v>0</v>
      </c>
      <c r="Z460" s="676"/>
      <c r="AA460" s="679">
        <f t="shared" si="154"/>
        <v>0</v>
      </c>
    </row>
    <row r="461" spans="2:27" ht="17.25" customHeight="1">
      <c r="B461" s="126">
        <v>9780717194131</v>
      </c>
      <c r="C461" s="363" t="s">
        <v>769</v>
      </c>
      <c r="D461" s="686" t="s">
        <v>672</v>
      </c>
      <c r="E461" s="365" t="s">
        <v>98</v>
      </c>
      <c r="F461" s="366" t="s">
        <v>246</v>
      </c>
      <c r="G461" s="140"/>
      <c r="H461" s="468"/>
      <c r="I461" s="227">
        <v>9.99</v>
      </c>
      <c r="J461" s="218"/>
      <c r="K461" s="196">
        <f t="shared" si="158"/>
        <v>9.99</v>
      </c>
      <c r="L461" s="228">
        <f t="shared" si="159"/>
        <v>0</v>
      </c>
      <c r="M461" s="220">
        <v>0</v>
      </c>
      <c r="N461" s="253">
        <f t="shared" si="160"/>
        <v>0</v>
      </c>
      <c r="O461" s="299"/>
      <c r="Q461" s="676"/>
      <c r="R461" s="679">
        <f t="shared" si="151"/>
        <v>0</v>
      </c>
      <c r="S461" s="12"/>
      <c r="T461" s="676"/>
      <c r="U461" s="679">
        <f t="shared" si="152"/>
        <v>0</v>
      </c>
      <c r="V461" s="12"/>
      <c r="W461" s="676"/>
      <c r="X461" s="679">
        <f t="shared" si="153"/>
        <v>0</v>
      </c>
      <c r="Z461" s="676"/>
      <c r="AA461" s="679">
        <f t="shared" si="154"/>
        <v>0</v>
      </c>
    </row>
    <row r="462" spans="2:27" ht="17.25" customHeight="1">
      <c r="B462" s="126">
        <v>9781909417939</v>
      </c>
      <c r="C462" s="364" t="s">
        <v>770</v>
      </c>
      <c r="D462" s="686" t="s">
        <v>672</v>
      </c>
      <c r="E462" s="365" t="s">
        <v>128</v>
      </c>
      <c r="F462" s="535" t="s">
        <v>257</v>
      </c>
      <c r="G462" s="140" t="s">
        <v>771</v>
      </c>
      <c r="H462" s="468"/>
      <c r="I462" s="227">
        <v>28.99</v>
      </c>
      <c r="J462" s="218"/>
      <c r="K462" s="196">
        <f t="shared" si="158"/>
        <v>28.99</v>
      </c>
      <c r="L462" s="228">
        <f t="shared" si="159"/>
        <v>0</v>
      </c>
      <c r="M462" s="220">
        <v>0</v>
      </c>
      <c r="N462" s="253">
        <f t="shared" si="160"/>
        <v>0</v>
      </c>
      <c r="O462" s="299"/>
      <c r="Q462" s="676"/>
      <c r="R462" s="679">
        <f t="shared" si="151"/>
        <v>0</v>
      </c>
      <c r="S462" s="12"/>
      <c r="T462" s="676"/>
      <c r="U462" s="679">
        <f t="shared" si="152"/>
        <v>0</v>
      </c>
      <c r="V462" s="12"/>
      <c r="W462" s="676"/>
      <c r="X462" s="679">
        <f t="shared" si="153"/>
        <v>0</v>
      </c>
      <c r="Z462" s="676"/>
      <c r="AA462" s="679">
        <f t="shared" si="154"/>
        <v>0</v>
      </c>
    </row>
    <row r="463" spans="2:27" ht="17.25" customHeight="1">
      <c r="B463" s="126">
        <v>9781909417922</v>
      </c>
      <c r="C463" s="364" t="s">
        <v>772</v>
      </c>
      <c r="D463" s="686" t="s">
        <v>672</v>
      </c>
      <c r="E463" s="365" t="s">
        <v>98</v>
      </c>
      <c r="F463" s="140" t="s">
        <v>257</v>
      </c>
      <c r="G463" s="140" t="s">
        <v>773</v>
      </c>
      <c r="H463" s="468"/>
      <c r="I463" s="227">
        <v>6.99</v>
      </c>
      <c r="J463" s="218"/>
      <c r="K463" s="196">
        <f t="shared" si="158"/>
        <v>6.99</v>
      </c>
      <c r="L463" s="228">
        <f t="shared" si="159"/>
        <v>0</v>
      </c>
      <c r="M463" s="220">
        <v>0</v>
      </c>
      <c r="N463" s="253">
        <f t="shared" si="160"/>
        <v>0</v>
      </c>
      <c r="O463" s="299"/>
      <c r="Q463" s="676"/>
      <c r="R463" s="679">
        <f t="shared" si="151"/>
        <v>0</v>
      </c>
      <c r="S463" s="12"/>
      <c r="T463" s="676"/>
      <c r="U463" s="679">
        <f t="shared" si="152"/>
        <v>0</v>
      </c>
      <c r="V463" s="12"/>
      <c r="W463" s="676"/>
      <c r="X463" s="679">
        <f t="shared" si="153"/>
        <v>0</v>
      </c>
      <c r="Z463" s="676"/>
      <c r="AA463" s="679">
        <f t="shared" si="154"/>
        <v>0</v>
      </c>
    </row>
    <row r="464" spans="2:27" ht="17.25" customHeight="1">
      <c r="B464" s="126">
        <v>9781909417755</v>
      </c>
      <c r="C464" s="364" t="s">
        <v>774</v>
      </c>
      <c r="D464" s="686" t="s">
        <v>672</v>
      </c>
      <c r="E464" s="365" t="s">
        <v>128</v>
      </c>
      <c r="F464" s="140" t="s">
        <v>257</v>
      </c>
      <c r="G464" s="140" t="s">
        <v>775</v>
      </c>
      <c r="H464" s="468"/>
      <c r="I464" s="227">
        <v>24.99</v>
      </c>
      <c r="J464" s="218"/>
      <c r="K464" s="196">
        <f t="shared" si="158"/>
        <v>24.99</v>
      </c>
      <c r="L464" s="228">
        <f t="shared" si="159"/>
        <v>0</v>
      </c>
      <c r="M464" s="220">
        <v>0</v>
      </c>
      <c r="N464" s="253">
        <f t="shared" si="160"/>
        <v>0</v>
      </c>
      <c r="O464" s="299"/>
      <c r="Q464" s="676"/>
      <c r="R464" s="679">
        <f t="shared" ref="R464:R470" si="161">IF(Q464="YES",$H464,0)</f>
        <v>0</v>
      </c>
      <c r="S464" s="12"/>
      <c r="T464" s="676"/>
      <c r="U464" s="679">
        <f t="shared" ref="U464:U470" si="162">IF(T464="YES",$H464,0)</f>
        <v>0</v>
      </c>
      <c r="V464" s="12"/>
      <c r="W464" s="676"/>
      <c r="X464" s="679">
        <f t="shared" ref="X464:X470" si="163">IF(W464="YES",$H464,0)</f>
        <v>0</v>
      </c>
      <c r="Z464" s="676"/>
      <c r="AA464" s="679">
        <f t="shared" ref="AA464:AA470" si="164">IF(Z464="YES",$H464,0)</f>
        <v>0</v>
      </c>
    </row>
    <row r="465" spans="2:27" ht="17.25" customHeight="1">
      <c r="B465" s="126">
        <v>9781909417021</v>
      </c>
      <c r="C465" s="364" t="s">
        <v>776</v>
      </c>
      <c r="D465" s="686" t="s">
        <v>672</v>
      </c>
      <c r="E465" s="365" t="s">
        <v>98</v>
      </c>
      <c r="F465" s="140" t="s">
        <v>257</v>
      </c>
      <c r="G465" s="140" t="s">
        <v>777</v>
      </c>
      <c r="H465" s="468"/>
      <c r="I465" s="227">
        <v>6.99</v>
      </c>
      <c r="J465" s="218"/>
      <c r="K465" s="196">
        <f t="shared" si="158"/>
        <v>6.99</v>
      </c>
      <c r="L465" s="228">
        <f t="shared" si="159"/>
        <v>0</v>
      </c>
      <c r="M465" s="220">
        <v>0</v>
      </c>
      <c r="N465" s="253">
        <f t="shared" si="160"/>
        <v>0</v>
      </c>
      <c r="O465" s="299"/>
      <c r="Q465" s="676"/>
      <c r="R465" s="679">
        <f t="shared" si="161"/>
        <v>0</v>
      </c>
      <c r="S465" s="12"/>
      <c r="T465" s="676"/>
      <c r="U465" s="679">
        <f t="shared" si="162"/>
        <v>0</v>
      </c>
      <c r="V465" s="12"/>
      <c r="W465" s="676"/>
      <c r="X465" s="679">
        <f t="shared" si="163"/>
        <v>0</v>
      </c>
      <c r="Z465" s="676"/>
      <c r="AA465" s="679">
        <f t="shared" si="164"/>
        <v>0</v>
      </c>
    </row>
    <row r="466" spans="2:27" s="333" customFormat="1" ht="17.25" customHeight="1">
      <c r="B466" s="87"/>
      <c r="C466" s="132" t="s">
        <v>396</v>
      </c>
      <c r="D466" s="132"/>
      <c r="E466" s="130"/>
      <c r="F466" s="85"/>
      <c r="G466" s="86"/>
      <c r="H466" s="468"/>
      <c r="I466" s="224"/>
      <c r="J466" s="218"/>
      <c r="K466" s="306">
        <f t="shared" si="158"/>
        <v>0</v>
      </c>
      <c r="L466" s="307">
        <f t="shared" si="159"/>
        <v>0</v>
      </c>
      <c r="M466" s="220">
        <v>0</v>
      </c>
      <c r="N466" s="308">
        <f t="shared" si="160"/>
        <v>0</v>
      </c>
      <c r="O466" s="299"/>
      <c r="Q466" s="676"/>
      <c r="R466" s="693">
        <f t="shared" si="161"/>
        <v>0</v>
      </c>
      <c r="T466" s="676"/>
      <c r="U466" s="693">
        <f t="shared" si="162"/>
        <v>0</v>
      </c>
      <c r="W466" s="676"/>
      <c r="X466" s="693">
        <f t="shared" si="163"/>
        <v>0</v>
      </c>
      <c r="Z466" s="676"/>
      <c r="AA466" s="693">
        <f t="shared" si="164"/>
        <v>0</v>
      </c>
    </row>
    <row r="467" spans="2:27" s="333" customFormat="1" ht="17.25" customHeight="1">
      <c r="B467" s="118"/>
      <c r="C467" s="312"/>
      <c r="D467" s="132"/>
      <c r="E467" s="151"/>
      <c r="F467" s="85"/>
      <c r="G467" s="80"/>
      <c r="H467" s="468"/>
      <c r="I467" s="303"/>
      <c r="J467" s="218"/>
      <c r="K467" s="306">
        <f t="shared" ref="K467:K468" si="165">I467-(I467*J467)</f>
        <v>0</v>
      </c>
      <c r="L467" s="307">
        <f t="shared" ref="L467:L468" si="166">K467*H467</f>
        <v>0</v>
      </c>
      <c r="M467" s="220">
        <v>0</v>
      </c>
      <c r="N467" s="308">
        <f t="shared" ref="N467:N468" si="167">L467+(L467*M467)</f>
        <v>0</v>
      </c>
      <c r="O467" s="299"/>
      <c r="Q467" s="676"/>
      <c r="R467" s="693">
        <f t="shared" si="161"/>
        <v>0</v>
      </c>
      <c r="T467" s="676"/>
      <c r="U467" s="693">
        <f t="shared" si="162"/>
        <v>0</v>
      </c>
      <c r="W467" s="676"/>
      <c r="X467" s="693">
        <f t="shared" si="163"/>
        <v>0</v>
      </c>
      <c r="Z467" s="676"/>
      <c r="AA467" s="693">
        <f t="shared" si="164"/>
        <v>0</v>
      </c>
    </row>
    <row r="468" spans="2:27" s="333" customFormat="1" ht="17.25" customHeight="1">
      <c r="B468" s="118"/>
      <c r="C468" s="312"/>
      <c r="D468" s="132"/>
      <c r="E468" s="151"/>
      <c r="F468" s="85"/>
      <c r="G468" s="80"/>
      <c r="H468" s="468"/>
      <c r="I468" s="303"/>
      <c r="J468" s="218"/>
      <c r="K468" s="306">
        <f t="shared" si="165"/>
        <v>0</v>
      </c>
      <c r="L468" s="307">
        <f t="shared" si="166"/>
        <v>0</v>
      </c>
      <c r="M468" s="220">
        <v>0</v>
      </c>
      <c r="N468" s="308">
        <f t="shared" si="167"/>
        <v>0</v>
      </c>
      <c r="O468" s="299"/>
      <c r="Q468" s="676"/>
      <c r="R468" s="693">
        <f t="shared" si="161"/>
        <v>0</v>
      </c>
      <c r="T468" s="676"/>
      <c r="U468" s="693">
        <f t="shared" si="162"/>
        <v>0</v>
      </c>
      <c r="W468" s="676"/>
      <c r="X468" s="693">
        <f t="shared" si="163"/>
        <v>0</v>
      </c>
      <c r="Z468" s="676"/>
      <c r="AA468" s="693">
        <f t="shared" si="164"/>
        <v>0</v>
      </c>
    </row>
    <row r="469" spans="2:27" s="333" customFormat="1" ht="17.25" customHeight="1">
      <c r="B469" s="118"/>
      <c r="C469" s="312"/>
      <c r="D469" s="132"/>
      <c r="E469" s="151"/>
      <c r="F469" s="85"/>
      <c r="G469" s="80"/>
      <c r="H469" s="468"/>
      <c r="I469" s="303"/>
      <c r="J469" s="218"/>
      <c r="K469" s="306">
        <f t="shared" ref="K469:K470" si="168">I469-(I469*J469)</f>
        <v>0</v>
      </c>
      <c r="L469" s="307">
        <f t="shared" ref="L469:L470" si="169">K469*H469</f>
        <v>0</v>
      </c>
      <c r="M469" s="220">
        <v>0</v>
      </c>
      <c r="N469" s="308">
        <f t="shared" ref="N469:N470" si="170">L469+(L469*M469)</f>
        <v>0</v>
      </c>
      <c r="O469" s="299"/>
      <c r="Q469" s="676"/>
      <c r="R469" s="693">
        <f t="shared" si="161"/>
        <v>0</v>
      </c>
      <c r="T469" s="676"/>
      <c r="U469" s="693">
        <f t="shared" si="162"/>
        <v>0</v>
      </c>
      <c r="W469" s="676"/>
      <c r="X469" s="693">
        <f t="shared" si="163"/>
        <v>0</v>
      </c>
      <c r="Z469" s="676"/>
      <c r="AA469" s="693">
        <f t="shared" si="164"/>
        <v>0</v>
      </c>
    </row>
    <row r="470" spans="2:27" s="333" customFormat="1" ht="17.25" customHeight="1">
      <c r="B470" s="118"/>
      <c r="C470" s="312"/>
      <c r="D470" s="132"/>
      <c r="E470" s="151"/>
      <c r="F470" s="85"/>
      <c r="G470" s="80"/>
      <c r="H470" s="468"/>
      <c r="I470" s="303"/>
      <c r="J470" s="218"/>
      <c r="K470" s="306">
        <f t="shared" si="168"/>
        <v>0</v>
      </c>
      <c r="L470" s="307">
        <f t="shared" si="169"/>
        <v>0</v>
      </c>
      <c r="M470" s="220">
        <v>0</v>
      </c>
      <c r="N470" s="308">
        <f t="shared" si="170"/>
        <v>0</v>
      </c>
      <c r="O470" s="299"/>
      <c r="Q470" s="676"/>
      <c r="R470" s="693">
        <f t="shared" si="161"/>
        <v>0</v>
      </c>
      <c r="T470" s="676"/>
      <c r="U470" s="693">
        <f t="shared" si="162"/>
        <v>0</v>
      </c>
      <c r="W470" s="676"/>
      <c r="X470" s="693">
        <f t="shared" si="163"/>
        <v>0</v>
      </c>
      <c r="Z470" s="676"/>
      <c r="AA470" s="693">
        <f t="shared" si="164"/>
        <v>0</v>
      </c>
    </row>
    <row r="471" spans="2:27" s="333" customFormat="1" ht="17.25" customHeight="1">
      <c r="B471" s="479"/>
      <c r="C471" s="486" t="s">
        <v>271</v>
      </c>
      <c r="D471" s="654"/>
      <c r="E471" s="476"/>
      <c r="F471" s="477"/>
      <c r="G471" s="478"/>
      <c r="H471" s="479"/>
      <c r="I471" s="480"/>
      <c r="J471" s="481"/>
      <c r="K471" s="482"/>
      <c r="L471" s="483"/>
      <c r="M471" s="484"/>
      <c r="N471" s="484"/>
      <c r="O471" s="485"/>
      <c r="Q471"/>
      <c r="S471"/>
      <c r="U471"/>
      <c r="W471"/>
    </row>
    <row r="472" spans="2:27" ht="17.25" customHeight="1">
      <c r="B472" s="143" t="s">
        <v>778</v>
      </c>
      <c r="C472" s="123"/>
      <c r="D472" s="144"/>
      <c r="E472" s="144"/>
      <c r="F472" s="123"/>
      <c r="G472" s="123"/>
      <c r="H472" s="263">
        <f>SUM(H406:H471)</f>
        <v>0</v>
      </c>
      <c r="I472" s="464"/>
      <c r="J472" s="193"/>
      <c r="K472" s="193"/>
      <c r="L472" s="229">
        <f>SUM(L406:L471)</f>
        <v>0</v>
      </c>
      <c r="M472" s="171"/>
      <c r="N472" s="241">
        <f>SUM(N406:N471)</f>
        <v>0</v>
      </c>
      <c r="O472" s="146"/>
    </row>
    <row r="473" spans="2:27" ht="17.25" customHeight="1">
      <c r="B473" s="5"/>
      <c r="C473" s="6"/>
      <c r="D473" s="6"/>
      <c r="E473" s="2"/>
      <c r="F473" s="37"/>
      <c r="G473" s="37"/>
      <c r="H473" s="265"/>
      <c r="M473" s="163"/>
      <c r="N473" s="163"/>
      <c r="O473" s="37"/>
    </row>
    <row r="474" spans="2:27" ht="30" customHeight="1">
      <c r="B474" s="733" t="s">
        <v>779</v>
      </c>
      <c r="C474" s="733"/>
      <c r="D474" s="733"/>
      <c r="E474" s="733"/>
      <c r="F474" s="733"/>
      <c r="G474" s="733"/>
      <c r="H474" s="733"/>
      <c r="I474" s="733"/>
      <c r="J474" s="733"/>
      <c r="K474" s="733"/>
      <c r="L474" s="733"/>
      <c r="M474" s="733"/>
      <c r="N474" s="733"/>
      <c r="O474" s="733"/>
    </row>
    <row r="475" spans="2:27" s="22" customFormat="1" ht="30" customHeight="1">
      <c r="B475" s="106" t="s">
        <v>78</v>
      </c>
      <c r="C475" s="166" t="s">
        <v>79</v>
      </c>
      <c r="D475" s="166" t="s">
        <v>80</v>
      </c>
      <c r="E475" s="166" t="s">
        <v>81</v>
      </c>
      <c r="F475" s="167" t="s">
        <v>82</v>
      </c>
      <c r="G475" s="166" t="s">
        <v>83</v>
      </c>
      <c r="H475" s="262" t="s">
        <v>84</v>
      </c>
      <c r="I475" s="463" t="s">
        <v>85</v>
      </c>
      <c r="J475" s="178" t="s">
        <v>86</v>
      </c>
      <c r="K475" s="178" t="s">
        <v>87</v>
      </c>
      <c r="L475" s="178" t="s">
        <v>88</v>
      </c>
      <c r="M475" s="223" t="s">
        <v>89</v>
      </c>
      <c r="N475" s="223" t="s">
        <v>90</v>
      </c>
      <c r="O475" s="166" t="s">
        <v>91</v>
      </c>
      <c r="Q475" s="729" t="s">
        <v>92</v>
      </c>
      <c r="R475" s="730"/>
      <c r="T475" s="729" t="s">
        <v>93</v>
      </c>
      <c r="U475" s="730"/>
      <c r="W475" s="729" t="s">
        <v>94</v>
      </c>
      <c r="X475" s="730"/>
      <c r="Z475" s="731" t="s">
        <v>95</v>
      </c>
      <c r="AA475" s="732"/>
    </row>
    <row r="476" spans="2:27" ht="17.25" customHeight="1">
      <c r="B476" s="126">
        <v>9781857918373</v>
      </c>
      <c r="C476" s="414" t="s">
        <v>780</v>
      </c>
      <c r="D476" s="370" t="s">
        <v>781</v>
      </c>
      <c r="E476" s="493" t="s">
        <v>98</v>
      </c>
      <c r="F476" s="366" t="s">
        <v>99</v>
      </c>
      <c r="G476" s="370" t="s">
        <v>782</v>
      </c>
      <c r="H476" s="470"/>
      <c r="I476" s="415">
        <v>9.5</v>
      </c>
      <c r="J476" s="218"/>
      <c r="K476" s="196">
        <f t="shared" ref="K476:K503" si="171">I476-(I476*J476)</f>
        <v>9.5</v>
      </c>
      <c r="L476" s="228">
        <f t="shared" ref="L476:L503" si="172">K476*H476</f>
        <v>0</v>
      </c>
      <c r="M476" s="220">
        <v>0</v>
      </c>
      <c r="N476" s="253">
        <f t="shared" ref="N476:N495" si="173">L476+(L476*M476)</f>
        <v>0</v>
      </c>
      <c r="O476" s="299"/>
      <c r="Q476" s="676"/>
      <c r="R476" s="679">
        <f t="shared" ref="R476:R518" si="174">IF(Q476="YES",$H476,0)</f>
        <v>0</v>
      </c>
      <c r="S476" s="12"/>
      <c r="T476" s="676"/>
      <c r="U476" s="679">
        <f t="shared" ref="U476:U518" si="175">IF(T476="YES",$H476,0)</f>
        <v>0</v>
      </c>
      <c r="V476" s="12"/>
      <c r="W476" s="676"/>
      <c r="X476" s="679">
        <f t="shared" ref="X476:X518" si="176">IF(W476="YES",$H476,0)</f>
        <v>0</v>
      </c>
      <c r="Z476" s="676"/>
      <c r="AA476" s="679">
        <f t="shared" ref="AA476:AA518" si="177">IF(Z476="YES",$H476,0)</f>
        <v>0</v>
      </c>
    </row>
    <row r="477" spans="2:27" ht="17.25" customHeight="1">
      <c r="B477" s="126">
        <v>9781859717246</v>
      </c>
      <c r="C477" s="414" t="s">
        <v>783</v>
      </c>
      <c r="D477" s="370" t="s">
        <v>781</v>
      </c>
      <c r="E477" s="493" t="s">
        <v>98</v>
      </c>
      <c r="F477" s="366" t="s">
        <v>99</v>
      </c>
      <c r="G477" s="370" t="s">
        <v>784</v>
      </c>
      <c r="H477" s="470"/>
      <c r="I477" s="415">
        <v>7.5</v>
      </c>
      <c r="J477" s="218"/>
      <c r="K477" s="196">
        <f t="shared" si="171"/>
        <v>7.5</v>
      </c>
      <c r="L477" s="228">
        <f t="shared" si="172"/>
        <v>0</v>
      </c>
      <c r="M477" s="220">
        <v>0</v>
      </c>
      <c r="N477" s="253">
        <f t="shared" si="173"/>
        <v>0</v>
      </c>
      <c r="O477" s="299"/>
      <c r="Q477" s="676"/>
      <c r="R477" s="679">
        <f t="shared" si="174"/>
        <v>0</v>
      </c>
      <c r="S477" s="12"/>
      <c r="T477" s="676"/>
      <c r="U477" s="679">
        <f t="shared" si="175"/>
        <v>0</v>
      </c>
      <c r="V477" s="12"/>
      <c r="W477" s="676"/>
      <c r="X477" s="679">
        <f t="shared" si="176"/>
        <v>0</v>
      </c>
      <c r="Z477" s="676"/>
      <c r="AA477" s="679">
        <f t="shared" si="177"/>
        <v>0</v>
      </c>
    </row>
    <row r="478" spans="2:27" ht="17.25" customHeight="1">
      <c r="B478" s="126">
        <v>9781857914467</v>
      </c>
      <c r="C478" s="414" t="s">
        <v>785</v>
      </c>
      <c r="D478" s="370" t="s">
        <v>781</v>
      </c>
      <c r="E478" s="493" t="s">
        <v>98</v>
      </c>
      <c r="F478" s="366" t="s">
        <v>99</v>
      </c>
      <c r="G478" s="370" t="s">
        <v>786</v>
      </c>
      <c r="H478" s="470"/>
      <c r="I478" s="415">
        <v>5.5</v>
      </c>
      <c r="J478" s="218"/>
      <c r="K478" s="196">
        <f t="shared" si="171"/>
        <v>5.5</v>
      </c>
      <c r="L478" s="228">
        <f t="shared" si="172"/>
        <v>0</v>
      </c>
      <c r="M478" s="220">
        <v>0</v>
      </c>
      <c r="N478" s="253">
        <f t="shared" si="173"/>
        <v>0</v>
      </c>
      <c r="O478" s="299"/>
      <c r="Q478" s="676"/>
      <c r="R478" s="679">
        <f t="shared" si="174"/>
        <v>0</v>
      </c>
      <c r="S478" s="12"/>
      <c r="T478" s="676"/>
      <c r="U478" s="679">
        <f t="shared" si="175"/>
        <v>0</v>
      </c>
      <c r="V478" s="12"/>
      <c r="W478" s="676"/>
      <c r="X478" s="679">
        <f t="shared" si="176"/>
        <v>0</v>
      </c>
      <c r="Z478" s="676"/>
      <c r="AA478" s="679">
        <f t="shared" si="177"/>
        <v>0</v>
      </c>
    </row>
    <row r="479" spans="2:27" ht="17.25" customHeight="1">
      <c r="B479" s="95">
        <v>9781857913590</v>
      </c>
      <c r="C479" s="414" t="s">
        <v>787</v>
      </c>
      <c r="D479" s="370" t="s">
        <v>781</v>
      </c>
      <c r="E479" s="493" t="s">
        <v>98</v>
      </c>
      <c r="F479" s="366" t="s">
        <v>99</v>
      </c>
      <c r="G479" s="370" t="s">
        <v>788</v>
      </c>
      <c r="H479" s="470"/>
      <c r="I479" s="415">
        <v>9</v>
      </c>
      <c r="J479" s="218"/>
      <c r="K479" s="196">
        <f t="shared" si="171"/>
        <v>9</v>
      </c>
      <c r="L479" s="228">
        <f t="shared" si="172"/>
        <v>0</v>
      </c>
      <c r="M479" s="220">
        <v>0</v>
      </c>
      <c r="N479" s="253">
        <f t="shared" si="173"/>
        <v>0</v>
      </c>
      <c r="O479" s="299"/>
      <c r="Q479" s="676"/>
      <c r="R479" s="679">
        <f t="shared" si="174"/>
        <v>0</v>
      </c>
      <c r="S479" s="12"/>
      <c r="T479" s="676"/>
      <c r="U479" s="679">
        <f t="shared" si="175"/>
        <v>0</v>
      </c>
      <c r="V479" s="12"/>
      <c r="W479" s="676"/>
      <c r="X479" s="679">
        <f t="shared" si="176"/>
        <v>0</v>
      </c>
      <c r="Z479" s="676"/>
      <c r="AA479" s="679">
        <f t="shared" si="177"/>
        <v>0</v>
      </c>
    </row>
    <row r="480" spans="2:27" ht="17.25" customHeight="1">
      <c r="B480" s="126">
        <v>9781857914757</v>
      </c>
      <c r="C480" s="414" t="s">
        <v>789</v>
      </c>
      <c r="D480" s="370" t="s">
        <v>781</v>
      </c>
      <c r="E480" s="493" t="s">
        <v>98</v>
      </c>
      <c r="F480" s="366" t="s">
        <v>99</v>
      </c>
      <c r="G480" s="370" t="s">
        <v>790</v>
      </c>
      <c r="H480" s="470"/>
      <c r="I480" s="415">
        <v>9.5</v>
      </c>
      <c r="J480" s="218"/>
      <c r="K480" s="196">
        <f t="shared" si="171"/>
        <v>9.5</v>
      </c>
      <c r="L480" s="228">
        <f t="shared" si="172"/>
        <v>0</v>
      </c>
      <c r="M480" s="220">
        <v>0</v>
      </c>
      <c r="N480" s="253">
        <f t="shared" si="173"/>
        <v>0</v>
      </c>
      <c r="O480" s="299"/>
      <c r="Q480" s="676"/>
      <c r="R480" s="679">
        <f t="shared" si="174"/>
        <v>0</v>
      </c>
      <c r="S480" s="12"/>
      <c r="T480" s="676"/>
      <c r="U480" s="679">
        <f t="shared" si="175"/>
        <v>0</v>
      </c>
      <c r="V480" s="12"/>
      <c r="W480" s="676"/>
      <c r="X480" s="679">
        <f t="shared" si="176"/>
        <v>0</v>
      </c>
      <c r="Z480" s="676"/>
      <c r="AA480" s="679">
        <f t="shared" si="177"/>
        <v>0</v>
      </c>
    </row>
    <row r="481" spans="2:27" ht="17.25" customHeight="1">
      <c r="B481" s="126" t="s">
        <v>791</v>
      </c>
      <c r="C481" s="364" t="s">
        <v>792</v>
      </c>
      <c r="D481" s="370" t="s">
        <v>781</v>
      </c>
      <c r="E481" s="493"/>
      <c r="F481" s="140" t="s">
        <v>129</v>
      </c>
      <c r="G481" s="140">
        <v>25511</v>
      </c>
      <c r="H481" s="468"/>
      <c r="I481" s="227">
        <v>33.700000000000003</v>
      </c>
      <c r="J481" s="218"/>
      <c r="K481" s="196">
        <f t="shared" si="171"/>
        <v>33.700000000000003</v>
      </c>
      <c r="L481" s="228">
        <f t="shared" si="172"/>
        <v>0</v>
      </c>
      <c r="M481" s="220">
        <v>0</v>
      </c>
      <c r="N481" s="253">
        <f t="shared" si="173"/>
        <v>0</v>
      </c>
      <c r="O481" s="299"/>
      <c r="Q481" s="676"/>
      <c r="R481" s="679">
        <f t="shared" si="174"/>
        <v>0</v>
      </c>
      <c r="S481" s="12"/>
      <c r="T481" s="676"/>
      <c r="U481" s="679">
        <f t="shared" si="175"/>
        <v>0</v>
      </c>
      <c r="V481" s="12"/>
      <c r="W481" s="676"/>
      <c r="X481" s="679">
        <f t="shared" si="176"/>
        <v>0</v>
      </c>
      <c r="Z481" s="676"/>
      <c r="AA481" s="679">
        <f t="shared" si="177"/>
        <v>0</v>
      </c>
    </row>
    <row r="482" spans="2:27" ht="17.25" customHeight="1">
      <c r="B482" s="126">
        <v>9780714425504</v>
      </c>
      <c r="C482" s="364" t="s">
        <v>793</v>
      </c>
      <c r="D482" s="370" t="s">
        <v>781</v>
      </c>
      <c r="E482" s="493"/>
      <c r="F482" s="140" t="s">
        <v>129</v>
      </c>
      <c r="G482" s="140">
        <v>25504</v>
      </c>
      <c r="H482" s="468"/>
      <c r="I482" s="227">
        <v>10.5</v>
      </c>
      <c r="J482" s="218"/>
      <c r="K482" s="196">
        <f t="shared" si="171"/>
        <v>10.5</v>
      </c>
      <c r="L482" s="228">
        <f t="shared" si="172"/>
        <v>0</v>
      </c>
      <c r="M482" s="220">
        <v>0</v>
      </c>
      <c r="N482" s="253">
        <f t="shared" si="173"/>
        <v>0</v>
      </c>
      <c r="O482" s="299"/>
      <c r="Q482" s="676"/>
      <c r="R482" s="679">
        <f t="shared" si="174"/>
        <v>0</v>
      </c>
      <c r="S482" s="12"/>
      <c r="T482" s="676"/>
      <c r="U482" s="679">
        <f t="shared" si="175"/>
        <v>0</v>
      </c>
      <c r="V482" s="12"/>
      <c r="W482" s="676"/>
      <c r="X482" s="679">
        <f t="shared" si="176"/>
        <v>0</v>
      </c>
      <c r="Z482" s="676"/>
      <c r="AA482" s="679">
        <f t="shared" si="177"/>
        <v>0</v>
      </c>
    </row>
    <row r="483" spans="2:27" s="14" customFormat="1" ht="17.25" customHeight="1">
      <c r="B483" s="126">
        <v>9780714426600</v>
      </c>
      <c r="C483" s="364" t="s">
        <v>794</v>
      </c>
      <c r="D483" s="370" t="s">
        <v>781</v>
      </c>
      <c r="E483" s="493"/>
      <c r="F483" s="140" t="s">
        <v>129</v>
      </c>
      <c r="G483" s="140">
        <v>26600</v>
      </c>
      <c r="H483" s="468"/>
      <c r="I483" s="227">
        <v>50</v>
      </c>
      <c r="J483" s="218"/>
      <c r="K483" s="196">
        <f t="shared" si="171"/>
        <v>50</v>
      </c>
      <c r="L483" s="228">
        <f t="shared" si="172"/>
        <v>0</v>
      </c>
      <c r="M483" s="220">
        <v>0</v>
      </c>
      <c r="N483" s="253">
        <f t="shared" si="173"/>
        <v>0</v>
      </c>
      <c r="O483" s="299"/>
      <c r="Q483" s="676"/>
      <c r="R483" s="679">
        <f t="shared" si="174"/>
        <v>0</v>
      </c>
      <c r="S483" s="12"/>
      <c r="T483" s="676"/>
      <c r="U483" s="679">
        <f t="shared" si="175"/>
        <v>0</v>
      </c>
      <c r="V483" s="12"/>
      <c r="W483" s="676"/>
      <c r="X483" s="679">
        <f t="shared" si="176"/>
        <v>0</v>
      </c>
      <c r="Y483" s="12"/>
      <c r="Z483" s="676"/>
      <c r="AA483" s="679">
        <f t="shared" si="177"/>
        <v>0</v>
      </c>
    </row>
    <row r="484" spans="2:27" s="14" customFormat="1" ht="17.25" customHeight="1">
      <c r="B484" s="126">
        <v>9781845369415</v>
      </c>
      <c r="C484" s="364" t="s">
        <v>795</v>
      </c>
      <c r="D484" s="370" t="s">
        <v>781</v>
      </c>
      <c r="E484" s="493" t="s">
        <v>98</v>
      </c>
      <c r="F484" s="59" t="s">
        <v>138</v>
      </c>
      <c r="G484" s="140" t="s">
        <v>796</v>
      </c>
      <c r="H484" s="468"/>
      <c r="I484" s="227">
        <v>9.5</v>
      </c>
      <c r="J484" s="218"/>
      <c r="K484" s="196">
        <f t="shared" si="171"/>
        <v>9.5</v>
      </c>
      <c r="L484" s="228">
        <f t="shared" si="172"/>
        <v>0</v>
      </c>
      <c r="M484" s="220">
        <v>0</v>
      </c>
      <c r="N484" s="253">
        <f t="shared" si="173"/>
        <v>0</v>
      </c>
      <c r="O484" s="299"/>
      <c r="Q484" s="676"/>
      <c r="R484" s="679">
        <f t="shared" si="174"/>
        <v>0</v>
      </c>
      <c r="S484" s="12"/>
      <c r="T484" s="676"/>
      <c r="U484" s="679">
        <f t="shared" si="175"/>
        <v>0</v>
      </c>
      <c r="V484" s="12"/>
      <c r="W484" s="676"/>
      <c r="X484" s="679">
        <f t="shared" si="176"/>
        <v>0</v>
      </c>
      <c r="Y484" s="12"/>
      <c r="Z484" s="676"/>
      <c r="AA484" s="679">
        <f t="shared" si="177"/>
        <v>0</v>
      </c>
    </row>
    <row r="485" spans="2:27" ht="17.25" customHeight="1">
      <c r="B485" s="126">
        <v>9781802302028</v>
      </c>
      <c r="C485" s="364" t="s">
        <v>797</v>
      </c>
      <c r="D485" s="370" t="s">
        <v>781</v>
      </c>
      <c r="E485" s="493" t="s">
        <v>128</v>
      </c>
      <c r="F485" s="59" t="s">
        <v>138</v>
      </c>
      <c r="G485" s="140" t="s">
        <v>798</v>
      </c>
      <c r="H485" s="468"/>
      <c r="I485" s="227">
        <v>29.95</v>
      </c>
      <c r="J485" s="218"/>
      <c r="K485" s="196">
        <f t="shared" si="171"/>
        <v>29.95</v>
      </c>
      <c r="L485" s="228">
        <f t="shared" si="172"/>
        <v>0</v>
      </c>
      <c r="M485" s="220">
        <v>0</v>
      </c>
      <c r="N485" s="253">
        <f t="shared" si="173"/>
        <v>0</v>
      </c>
      <c r="O485" s="299"/>
      <c r="Q485" s="676"/>
      <c r="R485" s="679">
        <f t="shared" si="174"/>
        <v>0</v>
      </c>
      <c r="S485" s="12"/>
      <c r="T485" s="676"/>
      <c r="U485" s="679">
        <f t="shared" si="175"/>
        <v>0</v>
      </c>
      <c r="V485" s="12"/>
      <c r="W485" s="676"/>
      <c r="X485" s="679">
        <f t="shared" si="176"/>
        <v>0</v>
      </c>
      <c r="Z485" s="676"/>
      <c r="AA485" s="679">
        <f t="shared" si="177"/>
        <v>0</v>
      </c>
    </row>
    <row r="486" spans="2:27" ht="17.25" customHeight="1">
      <c r="B486" s="126">
        <v>9781845367817</v>
      </c>
      <c r="C486" s="98" t="s">
        <v>799</v>
      </c>
      <c r="D486" s="370" t="s">
        <v>781</v>
      </c>
      <c r="E486" s="493" t="s">
        <v>128</v>
      </c>
      <c r="F486" s="59" t="s">
        <v>138</v>
      </c>
      <c r="G486" s="140" t="s">
        <v>800</v>
      </c>
      <c r="H486" s="468"/>
      <c r="I486" s="227">
        <v>29.95</v>
      </c>
      <c r="J486" s="218"/>
      <c r="K486" s="196">
        <f t="shared" si="171"/>
        <v>29.95</v>
      </c>
      <c r="L486" s="228">
        <f t="shared" si="172"/>
        <v>0</v>
      </c>
      <c r="M486" s="220">
        <v>0</v>
      </c>
      <c r="N486" s="253">
        <f t="shared" si="173"/>
        <v>0</v>
      </c>
      <c r="O486" s="299"/>
      <c r="Q486" s="676"/>
      <c r="R486" s="679">
        <f t="shared" si="174"/>
        <v>0</v>
      </c>
      <c r="S486" s="12"/>
      <c r="T486" s="676"/>
      <c r="U486" s="679">
        <f t="shared" si="175"/>
        <v>0</v>
      </c>
      <c r="V486" s="12"/>
      <c r="W486" s="676"/>
      <c r="X486" s="679">
        <f t="shared" si="176"/>
        <v>0</v>
      </c>
      <c r="Z486" s="676"/>
      <c r="AA486" s="679">
        <f t="shared" si="177"/>
        <v>0</v>
      </c>
    </row>
    <row r="487" spans="2:27" ht="17.25" customHeight="1">
      <c r="B487" s="126">
        <v>9781845367824</v>
      </c>
      <c r="C487" s="98" t="s">
        <v>801</v>
      </c>
      <c r="D487" s="370" t="s">
        <v>781</v>
      </c>
      <c r="E487" s="493" t="s">
        <v>98</v>
      </c>
      <c r="F487" s="59" t="s">
        <v>138</v>
      </c>
      <c r="G487" s="140" t="s">
        <v>802</v>
      </c>
      <c r="H487" s="468"/>
      <c r="I487" s="227">
        <v>13.95</v>
      </c>
      <c r="J487" s="218"/>
      <c r="K487" s="196">
        <f t="shared" si="171"/>
        <v>13.95</v>
      </c>
      <c r="L487" s="228">
        <f t="shared" si="172"/>
        <v>0</v>
      </c>
      <c r="M487" s="220">
        <v>0</v>
      </c>
      <c r="N487" s="253">
        <f t="shared" si="173"/>
        <v>0</v>
      </c>
      <c r="O487" s="299"/>
      <c r="Q487" s="676"/>
      <c r="R487" s="679">
        <f t="shared" si="174"/>
        <v>0</v>
      </c>
      <c r="S487" s="12"/>
      <c r="T487" s="676"/>
      <c r="U487" s="679">
        <f t="shared" si="175"/>
        <v>0</v>
      </c>
      <c r="V487" s="12"/>
      <c r="W487" s="676"/>
      <c r="X487" s="679">
        <f t="shared" si="176"/>
        <v>0</v>
      </c>
      <c r="Z487" s="676"/>
      <c r="AA487" s="679">
        <f t="shared" si="177"/>
        <v>0</v>
      </c>
    </row>
    <row r="488" spans="2:27" ht="17.25" customHeight="1">
      <c r="B488" s="126"/>
      <c r="C488" s="98" t="s">
        <v>803</v>
      </c>
      <c r="D488" s="370" t="s">
        <v>781</v>
      </c>
      <c r="E488" s="493" t="s">
        <v>128</v>
      </c>
      <c r="F488" s="59" t="s">
        <v>138</v>
      </c>
      <c r="G488" s="140" t="s">
        <v>804</v>
      </c>
      <c r="H488" s="468"/>
      <c r="I488" s="227">
        <v>24</v>
      </c>
      <c r="J488" s="218"/>
      <c r="K488" s="196">
        <f t="shared" si="171"/>
        <v>24</v>
      </c>
      <c r="L488" s="228">
        <f t="shared" si="172"/>
        <v>0</v>
      </c>
      <c r="M488" s="220">
        <v>0</v>
      </c>
      <c r="N488" s="253">
        <f t="shared" si="173"/>
        <v>0</v>
      </c>
      <c r="O488" s="299"/>
      <c r="Q488" s="676"/>
      <c r="R488" s="679">
        <f t="shared" si="174"/>
        <v>0</v>
      </c>
      <c r="S488" s="12"/>
      <c r="T488" s="676"/>
      <c r="U488" s="679">
        <f t="shared" si="175"/>
        <v>0</v>
      </c>
      <c r="V488" s="12"/>
      <c r="W488" s="676"/>
      <c r="X488" s="679">
        <f t="shared" si="176"/>
        <v>0</v>
      </c>
      <c r="Z488" s="676"/>
      <c r="AA488" s="679">
        <f t="shared" si="177"/>
        <v>0</v>
      </c>
    </row>
    <row r="489" spans="2:27" ht="17.25" customHeight="1">
      <c r="B489" s="126">
        <v>9781845361365</v>
      </c>
      <c r="C489" s="364" t="s">
        <v>805</v>
      </c>
      <c r="D489" s="370" t="s">
        <v>781</v>
      </c>
      <c r="E489" s="493" t="s">
        <v>98</v>
      </c>
      <c r="F489" s="59" t="s">
        <v>138</v>
      </c>
      <c r="G489" s="140" t="s">
        <v>806</v>
      </c>
      <c r="H489" s="468"/>
      <c r="I489" s="227">
        <v>15.5</v>
      </c>
      <c r="J489" s="218"/>
      <c r="K489" s="196">
        <f t="shared" si="171"/>
        <v>15.5</v>
      </c>
      <c r="L489" s="228">
        <f t="shared" si="172"/>
        <v>0</v>
      </c>
      <c r="M489" s="220">
        <v>0</v>
      </c>
      <c r="N489" s="253">
        <f t="shared" si="173"/>
        <v>0</v>
      </c>
      <c r="O489" s="299"/>
      <c r="Q489" s="676"/>
      <c r="R489" s="679">
        <f t="shared" si="174"/>
        <v>0</v>
      </c>
      <c r="S489" s="12"/>
      <c r="T489" s="676"/>
      <c r="U489" s="679">
        <f t="shared" si="175"/>
        <v>0</v>
      </c>
      <c r="V489" s="12"/>
      <c r="W489" s="676"/>
      <c r="X489" s="679">
        <f t="shared" si="176"/>
        <v>0</v>
      </c>
      <c r="Z489" s="676"/>
      <c r="AA489" s="679">
        <f t="shared" si="177"/>
        <v>0</v>
      </c>
    </row>
    <row r="490" spans="2:27" ht="17.25" customHeight="1">
      <c r="B490" s="126">
        <v>9781845362454</v>
      </c>
      <c r="C490" s="98" t="s">
        <v>807</v>
      </c>
      <c r="D490" s="370" t="s">
        <v>781</v>
      </c>
      <c r="E490" s="487" t="s">
        <v>98</v>
      </c>
      <c r="F490" s="59" t="s">
        <v>138</v>
      </c>
      <c r="G490" s="92" t="s">
        <v>808</v>
      </c>
      <c r="H490" s="471"/>
      <c r="I490" s="232">
        <v>15.95</v>
      </c>
      <c r="J490" s="218"/>
      <c r="K490" s="196">
        <f t="shared" si="171"/>
        <v>15.95</v>
      </c>
      <c r="L490" s="228">
        <f t="shared" si="172"/>
        <v>0</v>
      </c>
      <c r="M490" s="220">
        <v>0</v>
      </c>
      <c r="N490" s="253">
        <f t="shared" si="173"/>
        <v>0</v>
      </c>
      <c r="O490" s="299"/>
      <c r="Q490" s="676"/>
      <c r="R490" s="679">
        <f t="shared" si="174"/>
        <v>0</v>
      </c>
      <c r="S490" s="12"/>
      <c r="T490" s="676"/>
      <c r="U490" s="679">
        <f t="shared" si="175"/>
        <v>0</v>
      </c>
      <c r="V490" s="12"/>
      <c r="W490" s="676"/>
      <c r="X490" s="679">
        <f t="shared" si="176"/>
        <v>0</v>
      </c>
      <c r="Z490" s="676"/>
      <c r="AA490" s="679">
        <f t="shared" si="177"/>
        <v>0</v>
      </c>
    </row>
    <row r="491" spans="2:27" ht="17.25" customHeight="1">
      <c r="B491" s="133">
        <v>9781915595072</v>
      </c>
      <c r="C491" s="371" t="s">
        <v>809</v>
      </c>
      <c r="D491" s="370" t="s">
        <v>781</v>
      </c>
      <c r="E491" s="373" t="s">
        <v>128</v>
      </c>
      <c r="F491" s="373" t="s">
        <v>208</v>
      </c>
      <c r="G491" s="374" t="s">
        <v>810</v>
      </c>
      <c r="H491" s="469"/>
      <c r="I491" s="225">
        <v>32.950000000000003</v>
      </c>
      <c r="J491" s="218"/>
      <c r="K491" s="196">
        <f t="shared" si="171"/>
        <v>32.950000000000003</v>
      </c>
      <c r="L491" s="228">
        <f t="shared" si="172"/>
        <v>0</v>
      </c>
      <c r="M491" s="220">
        <v>0</v>
      </c>
      <c r="N491" s="253">
        <f t="shared" si="173"/>
        <v>0</v>
      </c>
      <c r="O491" s="299"/>
      <c r="Q491" s="676"/>
      <c r="R491" s="679">
        <f t="shared" si="174"/>
        <v>0</v>
      </c>
      <c r="S491" s="12"/>
      <c r="T491" s="676"/>
      <c r="U491" s="679">
        <f t="shared" si="175"/>
        <v>0</v>
      </c>
      <c r="V491" s="12"/>
      <c r="W491" s="676"/>
      <c r="X491" s="679">
        <f t="shared" si="176"/>
        <v>0</v>
      </c>
      <c r="Z491" s="676"/>
      <c r="AA491" s="679">
        <f t="shared" si="177"/>
        <v>0</v>
      </c>
    </row>
    <row r="492" spans="2:27" ht="17.25" customHeight="1">
      <c r="B492" s="133">
        <v>9781915595089</v>
      </c>
      <c r="C492" s="371" t="s">
        <v>811</v>
      </c>
      <c r="D492" s="370" t="s">
        <v>781</v>
      </c>
      <c r="E492" s="373" t="s">
        <v>98</v>
      </c>
      <c r="F492" s="373" t="s">
        <v>208</v>
      </c>
      <c r="G492" s="374" t="s">
        <v>812</v>
      </c>
      <c r="H492" s="469"/>
      <c r="I492" s="225">
        <v>10.95</v>
      </c>
      <c r="J492" s="218"/>
      <c r="K492" s="196">
        <f t="shared" si="171"/>
        <v>10.95</v>
      </c>
      <c r="L492" s="228">
        <f t="shared" si="172"/>
        <v>0</v>
      </c>
      <c r="M492" s="220">
        <v>0</v>
      </c>
      <c r="N492" s="253">
        <f t="shared" si="173"/>
        <v>0</v>
      </c>
      <c r="O492" s="299"/>
      <c r="Q492" s="676"/>
      <c r="R492" s="679">
        <f t="shared" si="174"/>
        <v>0</v>
      </c>
      <c r="S492" s="12"/>
      <c r="T492" s="676"/>
      <c r="U492" s="679">
        <f t="shared" si="175"/>
        <v>0</v>
      </c>
      <c r="V492" s="12"/>
      <c r="W492" s="676"/>
      <c r="X492" s="679">
        <f t="shared" si="176"/>
        <v>0</v>
      </c>
      <c r="Z492" s="676"/>
      <c r="AA492" s="679">
        <f t="shared" si="177"/>
        <v>0</v>
      </c>
    </row>
    <row r="493" spans="2:27" ht="17.25" customHeight="1">
      <c r="B493" s="133">
        <v>9781917280037</v>
      </c>
      <c r="C493" s="371" t="s">
        <v>813</v>
      </c>
      <c r="D493" s="370" t="s">
        <v>781</v>
      </c>
      <c r="E493" s="373" t="s">
        <v>128</v>
      </c>
      <c r="F493" s="373" t="s">
        <v>208</v>
      </c>
      <c r="G493" s="374" t="s">
        <v>814</v>
      </c>
      <c r="H493" s="469"/>
      <c r="I493" s="225">
        <v>32.950000000000003</v>
      </c>
      <c r="J493" s="218"/>
      <c r="K493" s="196">
        <f t="shared" si="171"/>
        <v>32.950000000000003</v>
      </c>
      <c r="L493" s="228">
        <f t="shared" si="172"/>
        <v>0</v>
      </c>
      <c r="M493" s="220">
        <v>0</v>
      </c>
      <c r="N493" s="253">
        <f t="shared" si="173"/>
        <v>0</v>
      </c>
      <c r="O493" s="299"/>
      <c r="Q493" s="676"/>
      <c r="R493" s="679">
        <f t="shared" si="174"/>
        <v>0</v>
      </c>
      <c r="S493" s="12"/>
      <c r="T493" s="676"/>
      <c r="U493" s="679">
        <f t="shared" si="175"/>
        <v>0</v>
      </c>
      <c r="V493" s="12"/>
      <c r="W493" s="676"/>
      <c r="X493" s="679">
        <f t="shared" si="176"/>
        <v>0</v>
      </c>
      <c r="Z493" s="676"/>
      <c r="AA493" s="679">
        <f t="shared" si="177"/>
        <v>0</v>
      </c>
    </row>
    <row r="494" spans="2:27" ht="17.25" customHeight="1">
      <c r="B494" s="133">
        <v>9781917280044</v>
      </c>
      <c r="C494" s="371" t="s">
        <v>815</v>
      </c>
      <c r="D494" s="370" t="s">
        <v>781</v>
      </c>
      <c r="E494" s="373" t="s">
        <v>98</v>
      </c>
      <c r="F494" s="373" t="s">
        <v>208</v>
      </c>
      <c r="G494" s="374" t="s">
        <v>816</v>
      </c>
      <c r="H494" s="469"/>
      <c r="I494" s="225">
        <v>10.95</v>
      </c>
      <c r="J494" s="218"/>
      <c r="K494" s="196">
        <f t="shared" si="171"/>
        <v>10.95</v>
      </c>
      <c r="L494" s="228">
        <f t="shared" si="172"/>
        <v>0</v>
      </c>
      <c r="M494" s="220">
        <v>0</v>
      </c>
      <c r="N494" s="253">
        <f t="shared" si="173"/>
        <v>0</v>
      </c>
      <c r="O494" s="299"/>
      <c r="Q494" s="676"/>
      <c r="R494" s="679">
        <f t="shared" si="174"/>
        <v>0</v>
      </c>
      <c r="S494" s="12"/>
      <c r="T494" s="676"/>
      <c r="U494" s="679">
        <f t="shared" si="175"/>
        <v>0</v>
      </c>
      <c r="V494" s="12"/>
      <c r="W494" s="676"/>
      <c r="X494" s="679">
        <f t="shared" si="176"/>
        <v>0</v>
      </c>
      <c r="Z494" s="676"/>
      <c r="AA494" s="679">
        <f t="shared" si="177"/>
        <v>0</v>
      </c>
    </row>
    <row r="495" spans="2:27" ht="17.25" customHeight="1">
      <c r="B495" s="133">
        <v>9781917280532</v>
      </c>
      <c r="C495" s="91" t="s">
        <v>817</v>
      </c>
      <c r="D495" s="370" t="s">
        <v>781</v>
      </c>
      <c r="E495" s="373" t="s">
        <v>98</v>
      </c>
      <c r="F495" s="529" t="s">
        <v>208</v>
      </c>
      <c r="G495" s="374" t="s">
        <v>818</v>
      </c>
      <c r="H495" s="469"/>
      <c r="I495" s="225">
        <v>9.5</v>
      </c>
      <c r="J495" s="218"/>
      <c r="K495" s="196">
        <f t="shared" si="171"/>
        <v>9.5</v>
      </c>
      <c r="L495" s="228">
        <f t="shared" si="172"/>
        <v>0</v>
      </c>
      <c r="M495" s="220">
        <v>0</v>
      </c>
      <c r="N495" s="253">
        <f t="shared" si="173"/>
        <v>0</v>
      </c>
      <c r="O495" s="299"/>
      <c r="Q495" s="676"/>
      <c r="R495" s="679">
        <f t="shared" si="174"/>
        <v>0</v>
      </c>
      <c r="S495" s="12"/>
      <c r="T495" s="676"/>
      <c r="U495" s="679">
        <f t="shared" si="175"/>
        <v>0</v>
      </c>
      <c r="V495" s="12"/>
      <c r="W495" s="676"/>
      <c r="X495" s="679">
        <f t="shared" si="176"/>
        <v>0</v>
      </c>
      <c r="Z495" s="676"/>
      <c r="AA495" s="679">
        <f t="shared" si="177"/>
        <v>0</v>
      </c>
    </row>
    <row r="496" spans="2:27" ht="17.25" customHeight="1">
      <c r="B496" s="126">
        <v>9781917280709</v>
      </c>
      <c r="C496" s="98" t="s">
        <v>819</v>
      </c>
      <c r="D496" s="370" t="s">
        <v>781</v>
      </c>
      <c r="E496" s="487" t="s">
        <v>128</v>
      </c>
      <c r="F496" s="529" t="s">
        <v>208</v>
      </c>
      <c r="G496" s="92" t="s">
        <v>820</v>
      </c>
      <c r="H496" s="471"/>
      <c r="I496" s="232">
        <v>32.950000000000003</v>
      </c>
      <c r="J496" s="218"/>
      <c r="K496" s="196">
        <f t="shared" si="171"/>
        <v>32.950000000000003</v>
      </c>
      <c r="L496" s="228">
        <f t="shared" si="172"/>
        <v>0</v>
      </c>
      <c r="M496" s="220">
        <v>0</v>
      </c>
      <c r="N496" s="253">
        <f t="shared" ref="N496:N497" si="178">L496+(L496*M496)</f>
        <v>0</v>
      </c>
      <c r="O496" s="299"/>
      <c r="Q496" s="676"/>
      <c r="R496" s="679">
        <f t="shared" si="174"/>
        <v>0</v>
      </c>
      <c r="S496" s="12"/>
      <c r="T496" s="676"/>
      <c r="U496" s="679">
        <f t="shared" si="175"/>
        <v>0</v>
      </c>
      <c r="V496" s="12"/>
      <c r="W496" s="676"/>
      <c r="X496" s="679">
        <f t="shared" si="176"/>
        <v>0</v>
      </c>
      <c r="Z496" s="676"/>
      <c r="AA496" s="679">
        <f t="shared" si="177"/>
        <v>0</v>
      </c>
    </row>
    <row r="497" spans="2:27" ht="17.25" customHeight="1">
      <c r="B497" s="126">
        <v>9781917280716</v>
      </c>
      <c r="C497" s="98" t="s">
        <v>821</v>
      </c>
      <c r="D497" s="370" t="s">
        <v>781</v>
      </c>
      <c r="E497" s="487" t="s">
        <v>98</v>
      </c>
      <c r="F497" s="529" t="s">
        <v>208</v>
      </c>
      <c r="G497" s="92" t="s">
        <v>822</v>
      </c>
      <c r="H497" s="471"/>
      <c r="I497" s="232">
        <v>10.95</v>
      </c>
      <c r="J497" s="218"/>
      <c r="K497" s="196">
        <f t="shared" si="171"/>
        <v>10.95</v>
      </c>
      <c r="L497" s="228">
        <f t="shared" si="172"/>
        <v>0</v>
      </c>
      <c r="M497" s="220">
        <v>0</v>
      </c>
      <c r="N497" s="253">
        <f t="shared" si="178"/>
        <v>0</v>
      </c>
      <c r="O497" s="299"/>
      <c r="Q497" s="676"/>
      <c r="R497" s="679">
        <f t="shared" si="174"/>
        <v>0</v>
      </c>
      <c r="S497" s="12"/>
      <c r="T497" s="676"/>
      <c r="U497" s="679">
        <f t="shared" si="175"/>
        <v>0</v>
      </c>
      <c r="V497" s="12"/>
      <c r="W497" s="676"/>
      <c r="X497" s="679">
        <f t="shared" si="176"/>
        <v>0</v>
      </c>
      <c r="Z497" s="676"/>
      <c r="AA497" s="679">
        <f t="shared" si="177"/>
        <v>0</v>
      </c>
    </row>
    <row r="498" spans="2:27" ht="17.25" customHeight="1">
      <c r="B498" s="126">
        <v>9781789276732</v>
      </c>
      <c r="C498" s="364" t="s">
        <v>823</v>
      </c>
      <c r="D498" s="370" t="s">
        <v>781</v>
      </c>
      <c r="E498" s="493" t="s">
        <v>128</v>
      </c>
      <c r="F498" s="535" t="s">
        <v>225</v>
      </c>
      <c r="G498" s="140" t="s">
        <v>824</v>
      </c>
      <c r="H498" s="468"/>
      <c r="I498" s="227">
        <v>36.9</v>
      </c>
      <c r="J498" s="218"/>
      <c r="K498" s="196">
        <f t="shared" si="171"/>
        <v>36.9</v>
      </c>
      <c r="L498" s="228">
        <f t="shared" si="172"/>
        <v>0</v>
      </c>
      <c r="M498" s="220">
        <v>0</v>
      </c>
      <c r="N498" s="253">
        <f t="shared" ref="N498:N503" si="179">L498+(L498*M498)</f>
        <v>0</v>
      </c>
      <c r="O498" s="299"/>
      <c r="Q498" s="676"/>
      <c r="R498" s="679">
        <f t="shared" si="174"/>
        <v>0</v>
      </c>
      <c r="S498" s="12"/>
      <c r="T498" s="676"/>
      <c r="U498" s="679">
        <f t="shared" si="175"/>
        <v>0</v>
      </c>
      <c r="V498" s="12"/>
      <c r="W498" s="676"/>
      <c r="X498" s="679">
        <f t="shared" si="176"/>
        <v>0</v>
      </c>
      <c r="Z498" s="676"/>
      <c r="AA498" s="679">
        <f t="shared" si="177"/>
        <v>0</v>
      </c>
    </row>
    <row r="499" spans="2:27" ht="17.25" customHeight="1">
      <c r="B499" s="126">
        <v>9781789277050</v>
      </c>
      <c r="C499" s="364" t="s">
        <v>825</v>
      </c>
      <c r="D499" s="370" t="s">
        <v>781</v>
      </c>
      <c r="E499" s="493" t="s">
        <v>98</v>
      </c>
      <c r="F499" s="140" t="s">
        <v>225</v>
      </c>
      <c r="G499" s="140" t="s">
        <v>826</v>
      </c>
      <c r="H499" s="468"/>
      <c r="I499" s="227">
        <v>13.9</v>
      </c>
      <c r="J499" s="218"/>
      <c r="K499" s="196">
        <f t="shared" si="171"/>
        <v>13.9</v>
      </c>
      <c r="L499" s="228">
        <f t="shared" si="172"/>
        <v>0</v>
      </c>
      <c r="M499" s="220">
        <v>0</v>
      </c>
      <c r="N499" s="253">
        <f t="shared" si="179"/>
        <v>0</v>
      </c>
      <c r="O499" s="299"/>
      <c r="Q499" s="676"/>
      <c r="R499" s="679">
        <f t="shared" si="174"/>
        <v>0</v>
      </c>
      <c r="S499" s="12"/>
      <c r="T499" s="676"/>
      <c r="U499" s="679">
        <f t="shared" si="175"/>
        <v>0</v>
      </c>
      <c r="V499" s="12"/>
      <c r="W499" s="676"/>
      <c r="X499" s="679">
        <f t="shared" si="176"/>
        <v>0</v>
      </c>
      <c r="Z499" s="676"/>
      <c r="AA499" s="679">
        <f t="shared" si="177"/>
        <v>0</v>
      </c>
    </row>
    <row r="500" spans="2:27" ht="17.25" customHeight="1">
      <c r="B500" s="126">
        <v>9781780908991</v>
      </c>
      <c r="C500" s="364" t="s">
        <v>827</v>
      </c>
      <c r="D500" s="370" t="s">
        <v>781</v>
      </c>
      <c r="E500" s="493" t="s">
        <v>128</v>
      </c>
      <c r="F500" s="535" t="s">
        <v>225</v>
      </c>
      <c r="G500" s="140" t="s">
        <v>828</v>
      </c>
      <c r="H500" s="468"/>
      <c r="I500" s="227">
        <v>35.9</v>
      </c>
      <c r="J500" s="218"/>
      <c r="K500" s="196">
        <f t="shared" si="171"/>
        <v>35.9</v>
      </c>
      <c r="L500" s="228">
        <f t="shared" si="172"/>
        <v>0</v>
      </c>
      <c r="M500" s="220">
        <v>0</v>
      </c>
      <c r="N500" s="253">
        <f t="shared" si="179"/>
        <v>0</v>
      </c>
      <c r="O500" s="299"/>
      <c r="Q500" s="676"/>
      <c r="R500" s="679">
        <f t="shared" si="174"/>
        <v>0</v>
      </c>
      <c r="S500" s="12"/>
      <c r="T500" s="676"/>
      <c r="U500" s="679">
        <f t="shared" si="175"/>
        <v>0</v>
      </c>
      <c r="V500" s="12"/>
      <c r="W500" s="676"/>
      <c r="X500" s="679">
        <f t="shared" si="176"/>
        <v>0</v>
      </c>
      <c r="Z500" s="676"/>
      <c r="AA500" s="679">
        <f t="shared" si="177"/>
        <v>0</v>
      </c>
    </row>
    <row r="501" spans="2:27" ht="17.25" customHeight="1">
      <c r="B501" s="126">
        <v>9781780908267</v>
      </c>
      <c r="C501" s="364" t="s">
        <v>829</v>
      </c>
      <c r="D501" s="370" t="s">
        <v>781</v>
      </c>
      <c r="E501" s="493" t="s">
        <v>98</v>
      </c>
      <c r="F501" s="140" t="s">
        <v>225</v>
      </c>
      <c r="G501" s="140" t="s">
        <v>830</v>
      </c>
      <c r="H501" s="468"/>
      <c r="I501" s="227">
        <v>13.9</v>
      </c>
      <c r="J501" s="218"/>
      <c r="K501" s="196">
        <f t="shared" si="171"/>
        <v>13.9</v>
      </c>
      <c r="L501" s="228">
        <f t="shared" si="172"/>
        <v>0</v>
      </c>
      <c r="M501" s="220">
        <v>0</v>
      </c>
      <c r="N501" s="253">
        <f t="shared" si="179"/>
        <v>0</v>
      </c>
      <c r="O501" s="299"/>
      <c r="Q501" s="676"/>
      <c r="R501" s="679">
        <f t="shared" si="174"/>
        <v>0</v>
      </c>
      <c r="S501" s="12"/>
      <c r="T501" s="676"/>
      <c r="U501" s="679">
        <f t="shared" si="175"/>
        <v>0</v>
      </c>
      <c r="V501" s="12"/>
      <c r="W501" s="676"/>
      <c r="X501" s="679">
        <f t="shared" si="176"/>
        <v>0</v>
      </c>
      <c r="Z501" s="676"/>
      <c r="AA501" s="679">
        <f t="shared" si="177"/>
        <v>0</v>
      </c>
    </row>
    <row r="502" spans="2:27" ht="17.25" customHeight="1">
      <c r="B502" s="126">
        <v>9781789279566</v>
      </c>
      <c r="C502" s="364" t="s">
        <v>831</v>
      </c>
      <c r="D502" s="370" t="s">
        <v>781</v>
      </c>
      <c r="E502" s="493" t="s">
        <v>128</v>
      </c>
      <c r="F502" s="140" t="s">
        <v>225</v>
      </c>
      <c r="G502" s="140" t="s">
        <v>832</v>
      </c>
      <c r="H502" s="468"/>
      <c r="I502" s="227">
        <v>36.9</v>
      </c>
      <c r="J502" s="218"/>
      <c r="K502" s="196">
        <f t="shared" si="171"/>
        <v>36.9</v>
      </c>
      <c r="L502" s="228">
        <f t="shared" si="172"/>
        <v>0</v>
      </c>
      <c r="M502" s="220">
        <v>0</v>
      </c>
      <c r="N502" s="253">
        <f t="shared" si="179"/>
        <v>0</v>
      </c>
      <c r="O502" s="299"/>
      <c r="Q502" s="676"/>
      <c r="R502" s="679">
        <f t="shared" si="174"/>
        <v>0</v>
      </c>
      <c r="S502" s="12"/>
      <c r="T502" s="676"/>
      <c r="U502" s="679">
        <f t="shared" si="175"/>
        <v>0</v>
      </c>
      <c r="V502" s="12"/>
      <c r="W502" s="676"/>
      <c r="X502" s="679">
        <f t="shared" si="176"/>
        <v>0</v>
      </c>
      <c r="Z502" s="676"/>
      <c r="AA502" s="679">
        <f t="shared" si="177"/>
        <v>0</v>
      </c>
    </row>
    <row r="503" spans="2:27" ht="17.25" customHeight="1">
      <c r="B503" s="126">
        <v>9781789279962</v>
      </c>
      <c r="C503" s="364" t="s">
        <v>833</v>
      </c>
      <c r="D503" s="370" t="s">
        <v>781</v>
      </c>
      <c r="E503" s="493" t="s">
        <v>98</v>
      </c>
      <c r="F503" s="140" t="s">
        <v>225</v>
      </c>
      <c r="G503" s="140" t="s">
        <v>834</v>
      </c>
      <c r="H503" s="468"/>
      <c r="I503" s="227">
        <v>13.9</v>
      </c>
      <c r="J503" s="218"/>
      <c r="K503" s="196">
        <f t="shared" si="171"/>
        <v>13.9</v>
      </c>
      <c r="L503" s="228">
        <f t="shared" si="172"/>
        <v>0</v>
      </c>
      <c r="M503" s="220">
        <v>0</v>
      </c>
      <c r="N503" s="253">
        <f t="shared" si="179"/>
        <v>0</v>
      </c>
      <c r="O503" s="299"/>
      <c r="Q503" s="676"/>
      <c r="R503" s="679">
        <f t="shared" si="174"/>
        <v>0</v>
      </c>
      <c r="S503" s="12"/>
      <c r="T503" s="676"/>
      <c r="U503" s="679">
        <f t="shared" si="175"/>
        <v>0</v>
      </c>
      <c r="V503" s="12"/>
      <c r="W503" s="676"/>
      <c r="X503" s="679">
        <f t="shared" si="176"/>
        <v>0</v>
      </c>
      <c r="Z503" s="676"/>
      <c r="AA503" s="679">
        <f t="shared" si="177"/>
        <v>0</v>
      </c>
    </row>
    <row r="504" spans="2:27" ht="17.25" customHeight="1">
      <c r="B504" s="126">
        <v>9781780906942</v>
      </c>
      <c r="C504" s="364" t="s">
        <v>835</v>
      </c>
      <c r="D504" s="370" t="s">
        <v>781</v>
      </c>
      <c r="E504" s="493" t="s">
        <v>98</v>
      </c>
      <c r="F504" s="140" t="s">
        <v>225</v>
      </c>
      <c r="G504" s="140" t="s">
        <v>836</v>
      </c>
      <c r="H504" s="468"/>
      <c r="I504" s="227">
        <v>19.899999999999999</v>
      </c>
      <c r="J504" s="218"/>
      <c r="K504" s="196">
        <f t="shared" ref="K504:K507" si="180">I504-(I504*J504)</f>
        <v>19.899999999999999</v>
      </c>
      <c r="L504" s="228">
        <f t="shared" ref="L504:L507" si="181">K504*H504</f>
        <v>0</v>
      </c>
      <c r="M504" s="220">
        <v>0</v>
      </c>
      <c r="N504" s="253">
        <f t="shared" ref="N504:N507" si="182">L504+(L504*M504)</f>
        <v>0</v>
      </c>
      <c r="O504" s="299"/>
      <c r="Q504" s="676"/>
      <c r="R504" s="679">
        <f t="shared" si="174"/>
        <v>0</v>
      </c>
      <c r="S504" s="12"/>
      <c r="T504" s="676"/>
      <c r="U504" s="679">
        <f t="shared" si="175"/>
        <v>0</v>
      </c>
      <c r="V504" s="12"/>
      <c r="W504" s="676"/>
      <c r="X504" s="679">
        <f t="shared" si="176"/>
        <v>0</v>
      </c>
      <c r="Z504" s="676"/>
      <c r="AA504" s="679">
        <f t="shared" si="177"/>
        <v>0</v>
      </c>
    </row>
    <row r="505" spans="2:27" ht="17.25" customHeight="1">
      <c r="B505" s="126">
        <v>9781789277036</v>
      </c>
      <c r="C505" s="364" t="s">
        <v>837</v>
      </c>
      <c r="D505" s="370" t="s">
        <v>781</v>
      </c>
      <c r="E505" s="493" t="s">
        <v>128</v>
      </c>
      <c r="F505" s="140" t="s">
        <v>225</v>
      </c>
      <c r="G505" s="140" t="s">
        <v>838</v>
      </c>
      <c r="H505" s="468"/>
      <c r="I505" s="227">
        <v>33</v>
      </c>
      <c r="J505" s="218"/>
      <c r="K505" s="196">
        <f t="shared" si="180"/>
        <v>33</v>
      </c>
      <c r="L505" s="228">
        <f t="shared" si="181"/>
        <v>0</v>
      </c>
      <c r="M505" s="220">
        <v>0</v>
      </c>
      <c r="N505" s="253">
        <f t="shared" si="182"/>
        <v>0</v>
      </c>
      <c r="O505" s="299"/>
      <c r="Q505" s="676"/>
      <c r="R505" s="679">
        <f t="shared" si="174"/>
        <v>0</v>
      </c>
      <c r="S505" s="12"/>
      <c r="T505" s="676"/>
      <c r="U505" s="679">
        <f t="shared" si="175"/>
        <v>0</v>
      </c>
      <c r="V505" s="12"/>
      <c r="W505" s="676"/>
      <c r="X505" s="679">
        <f t="shared" si="176"/>
        <v>0</v>
      </c>
      <c r="Z505" s="676"/>
      <c r="AA505" s="679">
        <f t="shared" si="177"/>
        <v>0</v>
      </c>
    </row>
    <row r="506" spans="2:27" ht="17.25" customHeight="1">
      <c r="B506" s="126">
        <v>9781780907963</v>
      </c>
      <c r="C506" s="364" t="s">
        <v>839</v>
      </c>
      <c r="D506" s="370" t="s">
        <v>781</v>
      </c>
      <c r="E506" s="493" t="s">
        <v>128</v>
      </c>
      <c r="F506" s="140" t="s">
        <v>225</v>
      </c>
      <c r="G506" s="140" t="s">
        <v>840</v>
      </c>
      <c r="H506" s="468"/>
      <c r="I506" s="227">
        <v>32</v>
      </c>
      <c r="J506" s="218"/>
      <c r="K506" s="196">
        <f t="shared" si="180"/>
        <v>32</v>
      </c>
      <c r="L506" s="228">
        <f t="shared" si="181"/>
        <v>0</v>
      </c>
      <c r="M506" s="220">
        <v>0</v>
      </c>
      <c r="N506" s="253">
        <f t="shared" si="182"/>
        <v>0</v>
      </c>
      <c r="O506" s="299"/>
      <c r="Q506" s="676"/>
      <c r="R506" s="679">
        <f t="shared" si="174"/>
        <v>0</v>
      </c>
      <c r="S506" s="12"/>
      <c r="T506" s="676"/>
      <c r="U506" s="679">
        <f t="shared" si="175"/>
        <v>0</v>
      </c>
      <c r="V506" s="12"/>
      <c r="W506" s="676"/>
      <c r="X506" s="679">
        <f t="shared" si="176"/>
        <v>0</v>
      </c>
      <c r="Z506" s="676"/>
      <c r="AA506" s="679">
        <f t="shared" si="177"/>
        <v>0</v>
      </c>
    </row>
    <row r="507" spans="2:27" ht="17.25" customHeight="1">
      <c r="B507" s="126">
        <v>9781789279276</v>
      </c>
      <c r="C507" s="364" t="s">
        <v>841</v>
      </c>
      <c r="D507" s="370" t="s">
        <v>781</v>
      </c>
      <c r="E507" s="493" t="s">
        <v>128</v>
      </c>
      <c r="F507" s="140" t="s">
        <v>225</v>
      </c>
      <c r="G507" s="140" t="s">
        <v>842</v>
      </c>
      <c r="H507" s="468"/>
      <c r="I507" s="227">
        <v>33</v>
      </c>
      <c r="J507" s="218"/>
      <c r="K507" s="196">
        <f t="shared" si="180"/>
        <v>33</v>
      </c>
      <c r="L507" s="228">
        <f t="shared" si="181"/>
        <v>0</v>
      </c>
      <c r="M507" s="220">
        <v>0</v>
      </c>
      <c r="N507" s="253">
        <f t="shared" si="182"/>
        <v>0</v>
      </c>
      <c r="O507" s="299"/>
      <c r="Q507" s="676"/>
      <c r="R507" s="679">
        <f t="shared" si="174"/>
        <v>0</v>
      </c>
      <c r="S507" s="12"/>
      <c r="T507" s="676"/>
      <c r="U507" s="679">
        <f t="shared" si="175"/>
        <v>0</v>
      </c>
      <c r="V507" s="12"/>
      <c r="W507" s="676"/>
      <c r="X507" s="679">
        <f t="shared" si="176"/>
        <v>0</v>
      </c>
      <c r="Z507" s="676"/>
      <c r="AA507" s="679">
        <f t="shared" si="177"/>
        <v>0</v>
      </c>
    </row>
    <row r="508" spans="2:27" ht="17.25" customHeight="1">
      <c r="B508" s="126">
        <v>9780717193950</v>
      </c>
      <c r="C508" s="364" t="s">
        <v>843</v>
      </c>
      <c r="D508" s="370" t="s">
        <v>781</v>
      </c>
      <c r="E508" s="493" t="s">
        <v>128</v>
      </c>
      <c r="F508" s="140" t="s">
        <v>246</v>
      </c>
      <c r="G508" s="140"/>
      <c r="H508" s="468"/>
      <c r="I508" s="227">
        <v>15.25</v>
      </c>
      <c r="J508" s="218"/>
      <c r="K508" s="196">
        <f t="shared" ref="K508:K514" si="183">I508-(I508*J508)</f>
        <v>15.25</v>
      </c>
      <c r="L508" s="228">
        <f t="shared" ref="L508:L514" si="184">K508*H508</f>
        <v>0</v>
      </c>
      <c r="M508" s="220">
        <v>0</v>
      </c>
      <c r="N508" s="253">
        <f t="shared" ref="N508:N514" si="185">L508+(L508*M508)</f>
        <v>0</v>
      </c>
      <c r="O508" s="299"/>
      <c r="Q508" s="676"/>
      <c r="R508" s="679">
        <f t="shared" si="174"/>
        <v>0</v>
      </c>
      <c r="S508" s="12"/>
      <c r="T508" s="676"/>
      <c r="U508" s="679">
        <f t="shared" si="175"/>
        <v>0</v>
      </c>
      <c r="V508" s="12"/>
      <c r="W508" s="676"/>
      <c r="X508" s="679">
        <f t="shared" si="176"/>
        <v>0</v>
      </c>
      <c r="Z508" s="676"/>
      <c r="AA508" s="679">
        <f t="shared" si="177"/>
        <v>0</v>
      </c>
    </row>
    <row r="509" spans="2:27" ht="17.25" customHeight="1">
      <c r="B509" s="126">
        <v>9780717195268</v>
      </c>
      <c r="C509" s="364" t="s">
        <v>844</v>
      </c>
      <c r="D509" s="370" t="s">
        <v>781</v>
      </c>
      <c r="E509" s="493" t="s">
        <v>128</v>
      </c>
      <c r="F509" s="140" t="s">
        <v>246</v>
      </c>
      <c r="G509" s="140"/>
      <c r="H509" s="468"/>
      <c r="I509" s="227">
        <v>33.950000000000003</v>
      </c>
      <c r="J509" s="218"/>
      <c r="K509" s="196">
        <f t="shared" si="183"/>
        <v>33.950000000000003</v>
      </c>
      <c r="L509" s="228">
        <f t="shared" si="184"/>
        <v>0</v>
      </c>
      <c r="M509" s="220">
        <v>0</v>
      </c>
      <c r="N509" s="253">
        <f t="shared" si="185"/>
        <v>0</v>
      </c>
      <c r="O509" s="299"/>
      <c r="Q509" s="676"/>
      <c r="R509" s="679">
        <f t="shared" si="174"/>
        <v>0</v>
      </c>
      <c r="S509" s="12"/>
      <c r="T509" s="676"/>
      <c r="U509" s="679">
        <f t="shared" si="175"/>
        <v>0</v>
      </c>
      <c r="V509" s="12"/>
      <c r="W509" s="676"/>
      <c r="X509" s="679">
        <f t="shared" si="176"/>
        <v>0</v>
      </c>
      <c r="Z509" s="676"/>
      <c r="AA509" s="679">
        <f t="shared" si="177"/>
        <v>0</v>
      </c>
    </row>
    <row r="510" spans="2:27" ht="17.25" customHeight="1">
      <c r="B510" s="126">
        <v>9780717195299</v>
      </c>
      <c r="C510" s="364" t="s">
        <v>845</v>
      </c>
      <c r="D510" s="370" t="s">
        <v>781</v>
      </c>
      <c r="E510" s="493" t="s">
        <v>128</v>
      </c>
      <c r="F510" s="140" t="s">
        <v>246</v>
      </c>
      <c r="G510" s="140"/>
      <c r="H510" s="468"/>
      <c r="I510" s="227">
        <v>11.45</v>
      </c>
      <c r="J510" s="218"/>
      <c r="K510" s="196">
        <f t="shared" si="183"/>
        <v>11.45</v>
      </c>
      <c r="L510" s="228">
        <f t="shared" si="184"/>
        <v>0</v>
      </c>
      <c r="M510" s="220">
        <v>0</v>
      </c>
      <c r="N510" s="253">
        <f t="shared" si="185"/>
        <v>0</v>
      </c>
      <c r="O510" s="299"/>
      <c r="Q510" s="676"/>
      <c r="R510" s="679">
        <f t="shared" si="174"/>
        <v>0</v>
      </c>
      <c r="S510" s="12"/>
      <c r="T510" s="676"/>
      <c r="U510" s="679">
        <f t="shared" si="175"/>
        <v>0</v>
      </c>
      <c r="V510" s="12"/>
      <c r="W510" s="676"/>
      <c r="X510" s="679">
        <f t="shared" si="176"/>
        <v>0</v>
      </c>
      <c r="Z510" s="676"/>
      <c r="AA510" s="679">
        <f t="shared" si="177"/>
        <v>0</v>
      </c>
    </row>
    <row r="511" spans="2:27" ht="17.25" customHeight="1">
      <c r="B511" s="126">
        <v>9780717194476</v>
      </c>
      <c r="C511" s="363" t="s">
        <v>846</v>
      </c>
      <c r="D511" s="370" t="s">
        <v>781</v>
      </c>
      <c r="E511" s="493" t="s">
        <v>98</v>
      </c>
      <c r="F511" s="409" t="s">
        <v>246</v>
      </c>
      <c r="G511" s="140"/>
      <c r="H511" s="468"/>
      <c r="I511" s="227">
        <v>9.99</v>
      </c>
      <c r="J511" s="218"/>
      <c r="K511" s="196">
        <f t="shared" si="183"/>
        <v>9.99</v>
      </c>
      <c r="L511" s="228">
        <f t="shared" si="184"/>
        <v>0</v>
      </c>
      <c r="M511" s="220">
        <v>0</v>
      </c>
      <c r="N511" s="253">
        <f t="shared" si="185"/>
        <v>0</v>
      </c>
      <c r="O511" s="299"/>
      <c r="Q511" s="676"/>
      <c r="R511" s="679">
        <f t="shared" si="174"/>
        <v>0</v>
      </c>
      <c r="S511" s="12"/>
      <c r="T511" s="676"/>
      <c r="U511" s="679">
        <f t="shared" si="175"/>
        <v>0</v>
      </c>
      <c r="V511" s="12"/>
      <c r="W511" s="676"/>
      <c r="X511" s="679">
        <f t="shared" si="176"/>
        <v>0</v>
      </c>
      <c r="Z511" s="676"/>
      <c r="AA511" s="679">
        <f t="shared" si="177"/>
        <v>0</v>
      </c>
    </row>
    <row r="512" spans="2:27" ht="17.25" customHeight="1">
      <c r="B512" s="126">
        <v>9781912514816</v>
      </c>
      <c r="C512" s="364" t="s">
        <v>847</v>
      </c>
      <c r="D512" s="370" t="s">
        <v>781</v>
      </c>
      <c r="E512" s="493" t="s">
        <v>128</v>
      </c>
      <c r="F512" s="140" t="s">
        <v>257</v>
      </c>
      <c r="G512" s="140" t="s">
        <v>848</v>
      </c>
      <c r="H512" s="468"/>
      <c r="I512" s="227">
        <v>33.99</v>
      </c>
      <c r="J512" s="218"/>
      <c r="K512" s="196">
        <f t="shared" si="183"/>
        <v>33.99</v>
      </c>
      <c r="L512" s="228">
        <f t="shared" si="184"/>
        <v>0</v>
      </c>
      <c r="M512" s="220">
        <v>0</v>
      </c>
      <c r="N512" s="253">
        <f t="shared" si="185"/>
        <v>0</v>
      </c>
      <c r="O512" s="299"/>
      <c r="Q512" s="676"/>
      <c r="R512" s="679">
        <f t="shared" si="174"/>
        <v>0</v>
      </c>
      <c r="S512" s="12"/>
      <c r="T512" s="676"/>
      <c r="U512" s="679">
        <f t="shared" si="175"/>
        <v>0</v>
      </c>
      <c r="V512" s="12"/>
      <c r="W512" s="676"/>
      <c r="X512" s="679">
        <f t="shared" si="176"/>
        <v>0</v>
      </c>
      <c r="Z512" s="676"/>
      <c r="AA512" s="679">
        <f t="shared" si="177"/>
        <v>0</v>
      </c>
    </row>
    <row r="513" spans="2:27" ht="17.25" customHeight="1">
      <c r="B513" s="126">
        <v>9781912514809</v>
      </c>
      <c r="C513" s="364" t="s">
        <v>849</v>
      </c>
      <c r="D513" s="370" t="s">
        <v>781</v>
      </c>
      <c r="E513" s="493" t="s">
        <v>98</v>
      </c>
      <c r="F513" s="140" t="s">
        <v>257</v>
      </c>
      <c r="G513" s="140" t="s">
        <v>850</v>
      </c>
      <c r="H513" s="468"/>
      <c r="I513" s="227">
        <v>11.99</v>
      </c>
      <c r="J513" s="218"/>
      <c r="K513" s="196">
        <f t="shared" si="183"/>
        <v>11.99</v>
      </c>
      <c r="L513" s="228">
        <f t="shared" si="184"/>
        <v>0</v>
      </c>
      <c r="M513" s="220">
        <v>0</v>
      </c>
      <c r="N513" s="253">
        <f t="shared" si="185"/>
        <v>0</v>
      </c>
      <c r="O513" s="299"/>
      <c r="Q513" s="676"/>
      <c r="R513" s="679">
        <f t="shared" si="174"/>
        <v>0</v>
      </c>
      <c r="S513" s="12"/>
      <c r="T513" s="676"/>
      <c r="U513" s="679">
        <f t="shared" si="175"/>
        <v>0</v>
      </c>
      <c r="V513" s="12"/>
      <c r="W513" s="676"/>
      <c r="X513" s="679">
        <f t="shared" si="176"/>
        <v>0</v>
      </c>
      <c r="Z513" s="676"/>
      <c r="AA513" s="679">
        <f t="shared" si="177"/>
        <v>0</v>
      </c>
    </row>
    <row r="514" spans="2:27" s="333" customFormat="1" ht="17.25" customHeight="1">
      <c r="B514" s="87"/>
      <c r="C514" s="132" t="s">
        <v>396</v>
      </c>
      <c r="D514" s="132"/>
      <c r="E514" s="702"/>
      <c r="F514" s="85"/>
      <c r="G514" s="86"/>
      <c r="H514" s="468"/>
      <c r="I514" s="224"/>
      <c r="J514" s="218"/>
      <c r="K514" s="306">
        <f t="shared" si="183"/>
        <v>0</v>
      </c>
      <c r="L514" s="307">
        <f t="shared" si="184"/>
        <v>0</v>
      </c>
      <c r="M514" s="220">
        <v>0</v>
      </c>
      <c r="N514" s="308">
        <f t="shared" si="185"/>
        <v>0</v>
      </c>
      <c r="O514" s="299"/>
      <c r="Q514" s="676"/>
      <c r="R514" s="693">
        <f t="shared" si="174"/>
        <v>0</v>
      </c>
      <c r="T514" s="676"/>
      <c r="U514" s="693">
        <f t="shared" si="175"/>
        <v>0</v>
      </c>
      <c r="W514" s="676"/>
      <c r="X514" s="693">
        <f t="shared" si="176"/>
        <v>0</v>
      </c>
      <c r="Z514" s="676"/>
      <c r="AA514" s="693">
        <f t="shared" si="177"/>
        <v>0</v>
      </c>
    </row>
    <row r="515" spans="2:27" s="333" customFormat="1" ht="17.25" customHeight="1">
      <c r="B515" s="118"/>
      <c r="C515" s="312"/>
      <c r="D515" s="132"/>
      <c r="E515" s="488"/>
      <c r="F515" s="85"/>
      <c r="G515" s="80"/>
      <c r="H515" s="468"/>
      <c r="I515" s="303"/>
      <c r="J515" s="218"/>
      <c r="K515" s="306">
        <f t="shared" ref="K515:K516" si="186">I515-(I515*J515)</f>
        <v>0</v>
      </c>
      <c r="L515" s="307">
        <f t="shared" ref="L515:L516" si="187">K515*H515</f>
        <v>0</v>
      </c>
      <c r="M515" s="220">
        <v>0</v>
      </c>
      <c r="N515" s="308">
        <f t="shared" ref="N515:N516" si="188">L515+(L515*M515)</f>
        <v>0</v>
      </c>
      <c r="O515" s="299"/>
      <c r="Q515" s="676"/>
      <c r="R515" s="693">
        <f t="shared" si="174"/>
        <v>0</v>
      </c>
      <c r="T515" s="676"/>
      <c r="U515" s="693">
        <f t="shared" si="175"/>
        <v>0</v>
      </c>
      <c r="W515" s="676"/>
      <c r="X515" s="693">
        <f t="shared" si="176"/>
        <v>0</v>
      </c>
      <c r="Z515" s="676"/>
      <c r="AA515" s="693">
        <f t="shared" si="177"/>
        <v>0</v>
      </c>
    </row>
    <row r="516" spans="2:27" s="333" customFormat="1" ht="17.25" customHeight="1">
      <c r="B516" s="118"/>
      <c r="C516" s="312"/>
      <c r="D516" s="132"/>
      <c r="E516" s="488"/>
      <c r="F516" s="85"/>
      <c r="G516" s="80"/>
      <c r="H516" s="468"/>
      <c r="I516" s="303"/>
      <c r="J516" s="297"/>
      <c r="K516" s="306">
        <f t="shared" si="186"/>
        <v>0</v>
      </c>
      <c r="L516" s="307">
        <f t="shared" si="187"/>
        <v>0</v>
      </c>
      <c r="M516" s="220">
        <v>0</v>
      </c>
      <c r="N516" s="308">
        <f t="shared" si="188"/>
        <v>0</v>
      </c>
      <c r="O516" s="299"/>
      <c r="Q516" s="676"/>
      <c r="R516" s="693">
        <f t="shared" si="174"/>
        <v>0</v>
      </c>
      <c r="T516" s="676"/>
      <c r="U516" s="693">
        <f t="shared" si="175"/>
        <v>0</v>
      </c>
      <c r="W516" s="676"/>
      <c r="X516" s="693">
        <f t="shared" si="176"/>
        <v>0</v>
      </c>
      <c r="Z516" s="676"/>
      <c r="AA516" s="693">
        <f t="shared" si="177"/>
        <v>0</v>
      </c>
    </row>
    <row r="517" spans="2:27" s="333" customFormat="1" ht="17.25" customHeight="1">
      <c r="B517" s="118"/>
      <c r="C517" s="312"/>
      <c r="D517" s="132"/>
      <c r="E517" s="488"/>
      <c r="F517" s="85"/>
      <c r="G517" s="80"/>
      <c r="H517" s="468"/>
      <c r="I517" s="303"/>
      <c r="J517" s="297"/>
      <c r="K517" s="306">
        <f t="shared" ref="K517:K518" si="189">I517-(I517*J517)</f>
        <v>0</v>
      </c>
      <c r="L517" s="307">
        <f t="shared" ref="L517:L518" si="190">K517*H517</f>
        <v>0</v>
      </c>
      <c r="M517" s="220">
        <v>0</v>
      </c>
      <c r="N517" s="308">
        <f t="shared" ref="N517:N518" si="191">L517+(L517*M517)</f>
        <v>0</v>
      </c>
      <c r="O517" s="299"/>
      <c r="Q517" s="676"/>
      <c r="R517" s="693">
        <f t="shared" si="174"/>
        <v>0</v>
      </c>
      <c r="T517" s="676"/>
      <c r="U517" s="693">
        <f t="shared" si="175"/>
        <v>0</v>
      </c>
      <c r="W517" s="676"/>
      <c r="X517" s="693">
        <f t="shared" si="176"/>
        <v>0</v>
      </c>
      <c r="Z517" s="676"/>
      <c r="AA517" s="693">
        <f t="shared" si="177"/>
        <v>0</v>
      </c>
    </row>
    <row r="518" spans="2:27" s="333" customFormat="1" ht="17.25" customHeight="1">
      <c r="B518" s="118"/>
      <c r="C518" s="312"/>
      <c r="D518" s="132"/>
      <c r="E518" s="488"/>
      <c r="F518" s="85"/>
      <c r="G518" s="80"/>
      <c r="H518" s="468"/>
      <c r="I518" s="303"/>
      <c r="J518" s="297"/>
      <c r="K518" s="306">
        <f t="shared" si="189"/>
        <v>0</v>
      </c>
      <c r="L518" s="307">
        <f t="shared" si="190"/>
        <v>0</v>
      </c>
      <c r="M518" s="220">
        <v>0</v>
      </c>
      <c r="N518" s="308">
        <f t="shared" si="191"/>
        <v>0</v>
      </c>
      <c r="O518" s="299"/>
      <c r="Q518" s="676"/>
      <c r="R518" s="693">
        <f t="shared" si="174"/>
        <v>0</v>
      </c>
      <c r="T518" s="676"/>
      <c r="U518" s="693">
        <f t="shared" si="175"/>
        <v>0</v>
      </c>
      <c r="W518" s="676"/>
      <c r="X518" s="693">
        <f t="shared" si="176"/>
        <v>0</v>
      </c>
      <c r="Z518" s="676"/>
      <c r="AA518" s="693">
        <f t="shared" si="177"/>
        <v>0</v>
      </c>
    </row>
    <row r="519" spans="2:27" s="333" customFormat="1" ht="17.25" customHeight="1">
      <c r="B519" s="479"/>
      <c r="C519" s="486" t="s">
        <v>271</v>
      </c>
      <c r="D519" s="654"/>
      <c r="E519" s="494"/>
      <c r="F519" s="477"/>
      <c r="G519" s="478"/>
      <c r="H519" s="479"/>
      <c r="I519" s="480"/>
      <c r="J519" s="481"/>
      <c r="K519" s="482"/>
      <c r="L519" s="483"/>
      <c r="M519" s="484"/>
      <c r="N519" s="484"/>
      <c r="O519" s="485"/>
      <c r="Q519"/>
      <c r="S519"/>
      <c r="U519"/>
      <c r="W519"/>
    </row>
    <row r="520" spans="2:27" ht="17.25" customHeight="1">
      <c r="B520" s="168" t="s">
        <v>851</v>
      </c>
      <c r="C520" s="127"/>
      <c r="D520" s="170"/>
      <c r="E520" s="170"/>
      <c r="F520" s="127"/>
      <c r="G520" s="127"/>
      <c r="H520" s="263">
        <f>SUM(H476:H519)</f>
        <v>0</v>
      </c>
      <c r="I520" s="464"/>
      <c r="J520" s="193"/>
      <c r="K520" s="193"/>
      <c r="L520" s="229">
        <f>SUM(L476:L519)</f>
        <v>0</v>
      </c>
      <c r="M520" s="171"/>
      <c r="N520" s="241">
        <f>SUM(N476:N519)</f>
        <v>0</v>
      </c>
      <c r="O520" s="146"/>
    </row>
    <row r="521" spans="2:27" ht="17.25" customHeight="1">
      <c r="B521" s="5"/>
      <c r="C521" s="6"/>
      <c r="D521" s="6"/>
      <c r="E521" s="2"/>
      <c r="F521" s="37"/>
      <c r="G521" s="37"/>
      <c r="H521" s="265"/>
      <c r="M521" s="163"/>
      <c r="N521" s="163"/>
      <c r="O521" s="37"/>
    </row>
    <row r="522" spans="2:27" ht="30" customHeight="1">
      <c r="B522" s="733" t="s">
        <v>852</v>
      </c>
      <c r="C522" s="733"/>
      <c r="D522" s="733"/>
      <c r="E522" s="733"/>
      <c r="F522" s="733"/>
      <c r="G522" s="733"/>
      <c r="H522" s="733"/>
      <c r="I522" s="733"/>
      <c r="J522" s="733"/>
      <c r="K522" s="733"/>
      <c r="L522" s="733"/>
      <c r="M522" s="733"/>
      <c r="N522" s="733"/>
      <c r="O522" s="733"/>
    </row>
    <row r="523" spans="2:27" s="22" customFormat="1" ht="30" customHeight="1">
      <c r="B523" s="106" t="s">
        <v>78</v>
      </c>
      <c r="C523" s="166" t="s">
        <v>79</v>
      </c>
      <c r="D523" s="166" t="s">
        <v>80</v>
      </c>
      <c r="E523" s="166" t="s">
        <v>81</v>
      </c>
      <c r="F523" s="167" t="s">
        <v>82</v>
      </c>
      <c r="G523" s="166" t="s">
        <v>83</v>
      </c>
      <c r="H523" s="262" t="s">
        <v>84</v>
      </c>
      <c r="I523" s="463" t="s">
        <v>85</v>
      </c>
      <c r="J523" s="178" t="s">
        <v>86</v>
      </c>
      <c r="K523" s="178" t="s">
        <v>87</v>
      </c>
      <c r="L523" s="178" t="s">
        <v>88</v>
      </c>
      <c r="M523" s="223" t="s">
        <v>89</v>
      </c>
      <c r="N523" s="223" t="s">
        <v>90</v>
      </c>
      <c r="O523" s="166" t="s">
        <v>91</v>
      </c>
      <c r="Q523" s="729" t="s">
        <v>92</v>
      </c>
      <c r="R523" s="730"/>
      <c r="T523" s="729" t="s">
        <v>93</v>
      </c>
      <c r="U523" s="730"/>
      <c r="W523" s="729" t="s">
        <v>94</v>
      </c>
      <c r="X523" s="730"/>
      <c r="Z523" s="731" t="s">
        <v>95</v>
      </c>
      <c r="AA523" s="732"/>
    </row>
    <row r="524" spans="2:27" ht="17.25" customHeight="1">
      <c r="B524" s="381">
        <v>9780714429984</v>
      </c>
      <c r="C524" s="382" t="s">
        <v>853</v>
      </c>
      <c r="D524" s="686" t="s">
        <v>854</v>
      </c>
      <c r="E524" s="383"/>
      <c r="F524" s="384" t="s">
        <v>129</v>
      </c>
      <c r="G524" s="384">
        <v>29984</v>
      </c>
      <c r="H524" s="468"/>
      <c r="I524" s="385">
        <v>25</v>
      </c>
      <c r="J524" s="218"/>
      <c r="K524" s="196">
        <f t="shared" ref="K524:K549" si="192">I524-(I524*J524)</f>
        <v>25</v>
      </c>
      <c r="L524" s="228">
        <f t="shared" ref="L524:L549" si="193">K524*H524</f>
        <v>0</v>
      </c>
      <c r="M524" s="220">
        <v>0</v>
      </c>
      <c r="N524" s="253">
        <f t="shared" ref="N524:N549" si="194">L524+(L524*M524)</f>
        <v>0</v>
      </c>
      <c r="O524" s="299"/>
      <c r="Q524" s="676"/>
      <c r="R524" s="679">
        <f t="shared" ref="R524:R565" si="195">IF(Q524="YES",$H524,0)</f>
        <v>0</v>
      </c>
      <c r="S524" s="12"/>
      <c r="T524" s="676"/>
      <c r="U524" s="679">
        <f t="shared" ref="U524:U565" si="196">IF(T524="YES",$H524,0)</f>
        <v>0</v>
      </c>
      <c r="V524" s="12"/>
      <c r="W524" s="676"/>
      <c r="X524" s="679">
        <f t="shared" ref="X524:X565" si="197">IF(W524="YES",$H524,0)</f>
        <v>0</v>
      </c>
      <c r="Z524" s="676"/>
      <c r="AA524" s="679">
        <f t="shared" ref="AA524:AA565" si="198">IF(Z524="YES",$H524,0)</f>
        <v>0</v>
      </c>
    </row>
    <row r="525" spans="2:27" ht="17.25" customHeight="1">
      <c r="B525" s="381" t="s">
        <v>855</v>
      </c>
      <c r="C525" s="382" t="s">
        <v>856</v>
      </c>
      <c r="D525" s="686" t="s">
        <v>854</v>
      </c>
      <c r="E525" s="383"/>
      <c r="F525" s="384" t="s">
        <v>129</v>
      </c>
      <c r="G525" s="384">
        <v>27973</v>
      </c>
      <c r="H525" s="468"/>
      <c r="I525" s="385">
        <v>10.5</v>
      </c>
      <c r="J525" s="218"/>
      <c r="K525" s="196">
        <f t="shared" si="192"/>
        <v>10.5</v>
      </c>
      <c r="L525" s="228">
        <f t="shared" si="193"/>
        <v>0</v>
      </c>
      <c r="M525" s="220">
        <v>0</v>
      </c>
      <c r="N525" s="253">
        <f t="shared" si="194"/>
        <v>0</v>
      </c>
      <c r="O525" s="299"/>
      <c r="Q525" s="676"/>
      <c r="R525" s="679">
        <f t="shared" si="195"/>
        <v>0</v>
      </c>
      <c r="S525" s="12"/>
      <c r="T525" s="676"/>
      <c r="U525" s="679">
        <f t="shared" si="196"/>
        <v>0</v>
      </c>
      <c r="V525" s="12"/>
      <c r="W525" s="676"/>
      <c r="X525" s="679">
        <f t="shared" si="197"/>
        <v>0</v>
      </c>
      <c r="Z525" s="676"/>
      <c r="AA525" s="679">
        <f t="shared" si="198"/>
        <v>0</v>
      </c>
    </row>
    <row r="526" spans="2:27" ht="17.25" customHeight="1">
      <c r="B526" s="381">
        <v>9780714418421</v>
      </c>
      <c r="C526" s="382" t="s">
        <v>857</v>
      </c>
      <c r="D526" s="686" t="s">
        <v>854</v>
      </c>
      <c r="E526" s="383"/>
      <c r="F526" s="384" t="s">
        <v>129</v>
      </c>
      <c r="G526" s="384">
        <v>18421</v>
      </c>
      <c r="H526" s="468"/>
      <c r="I526" s="385">
        <v>30.2</v>
      </c>
      <c r="J526" s="218"/>
      <c r="K526" s="196">
        <f t="shared" si="192"/>
        <v>30.2</v>
      </c>
      <c r="L526" s="228">
        <f t="shared" si="193"/>
        <v>0</v>
      </c>
      <c r="M526" s="220">
        <v>0</v>
      </c>
      <c r="N526" s="253">
        <f t="shared" si="194"/>
        <v>0</v>
      </c>
      <c r="O526" s="299"/>
      <c r="Q526" s="676"/>
      <c r="R526" s="679">
        <f t="shared" si="195"/>
        <v>0</v>
      </c>
      <c r="S526" s="12"/>
      <c r="T526" s="676"/>
      <c r="U526" s="679">
        <f t="shared" si="196"/>
        <v>0</v>
      </c>
      <c r="V526" s="12"/>
      <c r="W526" s="676"/>
      <c r="X526" s="679">
        <f t="shared" si="197"/>
        <v>0</v>
      </c>
      <c r="Z526" s="676"/>
      <c r="AA526" s="679">
        <f t="shared" si="198"/>
        <v>0</v>
      </c>
    </row>
    <row r="527" spans="2:27" ht="17.25" customHeight="1">
      <c r="B527" s="381" t="s">
        <v>858</v>
      </c>
      <c r="C527" s="382" t="s">
        <v>859</v>
      </c>
      <c r="D527" s="686" t="s">
        <v>854</v>
      </c>
      <c r="E527" s="383"/>
      <c r="F527" s="384" t="s">
        <v>129</v>
      </c>
      <c r="G527" s="384">
        <v>18438</v>
      </c>
      <c r="H527" s="468"/>
      <c r="I527" s="385">
        <v>30.2</v>
      </c>
      <c r="J527" s="218"/>
      <c r="K527" s="196">
        <f t="shared" si="192"/>
        <v>30.2</v>
      </c>
      <c r="L527" s="228">
        <f t="shared" si="193"/>
        <v>0</v>
      </c>
      <c r="M527" s="220">
        <v>0</v>
      </c>
      <c r="N527" s="253">
        <f t="shared" si="194"/>
        <v>0</v>
      </c>
      <c r="O527" s="299"/>
      <c r="Q527" s="676"/>
      <c r="R527" s="679">
        <f t="shared" si="195"/>
        <v>0</v>
      </c>
      <c r="S527" s="12"/>
      <c r="T527" s="676"/>
      <c r="U527" s="679">
        <f t="shared" si="196"/>
        <v>0</v>
      </c>
      <c r="V527" s="12"/>
      <c r="W527" s="676"/>
      <c r="X527" s="679">
        <f t="shared" si="197"/>
        <v>0</v>
      </c>
      <c r="Z527" s="676"/>
      <c r="AA527" s="679">
        <f t="shared" si="198"/>
        <v>0</v>
      </c>
    </row>
    <row r="528" spans="2:27" ht="17.25" customHeight="1">
      <c r="B528" s="381">
        <v>9780714423296</v>
      </c>
      <c r="C528" s="382" t="s">
        <v>860</v>
      </c>
      <c r="D528" s="686" t="s">
        <v>854</v>
      </c>
      <c r="E528" s="383"/>
      <c r="F528" s="384" t="s">
        <v>129</v>
      </c>
      <c r="G528" s="384">
        <v>23296</v>
      </c>
      <c r="H528" s="468"/>
      <c r="I528" s="385">
        <v>25.6</v>
      </c>
      <c r="J528" s="218"/>
      <c r="K528" s="196">
        <f t="shared" si="192"/>
        <v>25.6</v>
      </c>
      <c r="L528" s="228">
        <f t="shared" si="193"/>
        <v>0</v>
      </c>
      <c r="M528" s="220">
        <v>0</v>
      </c>
      <c r="N528" s="253">
        <f t="shared" si="194"/>
        <v>0</v>
      </c>
      <c r="O528" s="299"/>
      <c r="Q528" s="676"/>
      <c r="R528" s="679">
        <f t="shared" si="195"/>
        <v>0</v>
      </c>
      <c r="S528" s="12"/>
      <c r="T528" s="676"/>
      <c r="U528" s="679">
        <f t="shared" si="196"/>
        <v>0</v>
      </c>
      <c r="V528" s="12"/>
      <c r="W528" s="676"/>
      <c r="X528" s="679">
        <f t="shared" si="197"/>
        <v>0</v>
      </c>
      <c r="Z528" s="676"/>
      <c r="AA528" s="679">
        <f t="shared" si="198"/>
        <v>0</v>
      </c>
    </row>
    <row r="529" spans="2:27" ht="17.25" customHeight="1">
      <c r="B529" s="381" t="s">
        <v>861</v>
      </c>
      <c r="C529" s="382" t="s">
        <v>862</v>
      </c>
      <c r="D529" s="686" t="s">
        <v>854</v>
      </c>
      <c r="E529" s="383"/>
      <c r="F529" s="384" t="s">
        <v>129</v>
      </c>
      <c r="G529" s="384">
        <v>23418</v>
      </c>
      <c r="H529" s="468"/>
      <c r="I529" s="385">
        <v>12.7</v>
      </c>
      <c r="J529" s="218"/>
      <c r="K529" s="196">
        <f t="shared" si="192"/>
        <v>12.7</v>
      </c>
      <c r="L529" s="228">
        <f t="shared" si="193"/>
        <v>0</v>
      </c>
      <c r="M529" s="220">
        <v>0</v>
      </c>
      <c r="N529" s="253">
        <f t="shared" si="194"/>
        <v>0</v>
      </c>
      <c r="O529" s="299"/>
      <c r="Q529" s="676"/>
      <c r="R529" s="679">
        <f t="shared" si="195"/>
        <v>0</v>
      </c>
      <c r="S529" s="12"/>
      <c r="T529" s="676"/>
      <c r="U529" s="679">
        <f t="shared" si="196"/>
        <v>0</v>
      </c>
      <c r="V529" s="12"/>
      <c r="W529" s="676"/>
      <c r="X529" s="679">
        <f t="shared" si="197"/>
        <v>0</v>
      </c>
      <c r="Z529" s="676"/>
      <c r="AA529" s="679">
        <f t="shared" si="198"/>
        <v>0</v>
      </c>
    </row>
    <row r="530" spans="2:27" ht="17.25" customHeight="1">
      <c r="B530" s="381">
        <v>9780714424149</v>
      </c>
      <c r="C530" s="382" t="s">
        <v>863</v>
      </c>
      <c r="D530" s="686" t="s">
        <v>854</v>
      </c>
      <c r="E530" s="383"/>
      <c r="F530" s="384" t="s">
        <v>129</v>
      </c>
      <c r="G530" s="384">
        <v>24149</v>
      </c>
      <c r="H530" s="468"/>
      <c r="I530" s="385">
        <v>30.7</v>
      </c>
      <c r="J530" s="218"/>
      <c r="K530" s="196">
        <f t="shared" si="192"/>
        <v>30.7</v>
      </c>
      <c r="L530" s="228">
        <f t="shared" si="193"/>
        <v>0</v>
      </c>
      <c r="M530" s="220">
        <v>0</v>
      </c>
      <c r="N530" s="253">
        <f t="shared" si="194"/>
        <v>0</v>
      </c>
      <c r="O530" s="299"/>
      <c r="Q530" s="676"/>
      <c r="R530" s="679">
        <f t="shared" si="195"/>
        <v>0</v>
      </c>
      <c r="S530" s="12"/>
      <c r="T530" s="676"/>
      <c r="U530" s="679">
        <f t="shared" si="196"/>
        <v>0</v>
      </c>
      <c r="V530" s="12"/>
      <c r="W530" s="676"/>
      <c r="X530" s="679">
        <f t="shared" si="197"/>
        <v>0</v>
      </c>
      <c r="Z530" s="676"/>
      <c r="AA530" s="679">
        <f t="shared" si="198"/>
        <v>0</v>
      </c>
    </row>
    <row r="531" spans="2:27" ht="17.25" customHeight="1">
      <c r="B531" s="381">
        <v>9780714424156</v>
      </c>
      <c r="C531" s="382" t="s">
        <v>864</v>
      </c>
      <c r="D531" s="686" t="s">
        <v>854</v>
      </c>
      <c r="E531" s="383"/>
      <c r="F531" s="384" t="s">
        <v>129</v>
      </c>
      <c r="G531" s="384">
        <v>24156</v>
      </c>
      <c r="H531" s="468"/>
      <c r="I531" s="385">
        <v>18.75</v>
      </c>
      <c r="J531" s="218"/>
      <c r="K531" s="196">
        <f t="shared" si="192"/>
        <v>18.75</v>
      </c>
      <c r="L531" s="228">
        <f t="shared" si="193"/>
        <v>0</v>
      </c>
      <c r="M531" s="220">
        <v>0</v>
      </c>
      <c r="N531" s="253">
        <f t="shared" si="194"/>
        <v>0</v>
      </c>
      <c r="O531" s="299"/>
      <c r="Q531" s="676"/>
      <c r="R531" s="679">
        <f t="shared" si="195"/>
        <v>0</v>
      </c>
      <c r="S531" s="12"/>
      <c r="T531" s="676"/>
      <c r="U531" s="679">
        <f t="shared" si="196"/>
        <v>0</v>
      </c>
      <c r="V531" s="12"/>
      <c r="W531" s="676"/>
      <c r="X531" s="679">
        <f t="shared" si="197"/>
        <v>0</v>
      </c>
      <c r="Z531" s="676"/>
      <c r="AA531" s="679">
        <f t="shared" si="198"/>
        <v>0</v>
      </c>
    </row>
    <row r="532" spans="2:27" ht="17.25" customHeight="1">
      <c r="B532" s="381">
        <v>9780714425184</v>
      </c>
      <c r="C532" s="382" t="s">
        <v>865</v>
      </c>
      <c r="D532" s="686" t="s">
        <v>854</v>
      </c>
      <c r="E532" s="383"/>
      <c r="F532" s="384" t="s">
        <v>129</v>
      </c>
      <c r="G532" s="384">
        <v>25184</v>
      </c>
      <c r="H532" s="468"/>
      <c r="I532" s="385">
        <v>41.6</v>
      </c>
      <c r="J532" s="218"/>
      <c r="K532" s="196">
        <f t="shared" si="192"/>
        <v>41.6</v>
      </c>
      <c r="L532" s="228">
        <f t="shared" si="193"/>
        <v>0</v>
      </c>
      <c r="M532" s="220">
        <v>0</v>
      </c>
      <c r="N532" s="253">
        <f t="shared" si="194"/>
        <v>0</v>
      </c>
      <c r="O532" s="299"/>
      <c r="Q532" s="676"/>
      <c r="R532" s="679">
        <f t="shared" si="195"/>
        <v>0</v>
      </c>
      <c r="S532" s="12"/>
      <c r="T532" s="676"/>
      <c r="U532" s="679">
        <f t="shared" si="196"/>
        <v>0</v>
      </c>
      <c r="V532" s="12"/>
      <c r="W532" s="676"/>
      <c r="X532" s="679">
        <f t="shared" si="197"/>
        <v>0</v>
      </c>
      <c r="Z532" s="676"/>
      <c r="AA532" s="679">
        <f t="shared" si="198"/>
        <v>0</v>
      </c>
    </row>
    <row r="533" spans="2:27" ht="17.25" customHeight="1">
      <c r="B533" s="381">
        <v>9780714425177</v>
      </c>
      <c r="C533" s="382" t="s">
        <v>866</v>
      </c>
      <c r="D533" s="686" t="s">
        <v>854</v>
      </c>
      <c r="E533" s="383"/>
      <c r="F533" s="384" t="s">
        <v>129</v>
      </c>
      <c r="G533" s="384">
        <v>25177</v>
      </c>
      <c r="H533" s="468"/>
      <c r="I533" s="385">
        <v>18.75</v>
      </c>
      <c r="J533" s="218"/>
      <c r="K533" s="196">
        <f t="shared" si="192"/>
        <v>18.75</v>
      </c>
      <c r="L533" s="228">
        <f t="shared" si="193"/>
        <v>0</v>
      </c>
      <c r="M533" s="220">
        <v>0</v>
      </c>
      <c r="N533" s="253">
        <f t="shared" si="194"/>
        <v>0</v>
      </c>
      <c r="O533" s="299"/>
      <c r="Q533" s="676"/>
      <c r="R533" s="679">
        <f t="shared" si="195"/>
        <v>0</v>
      </c>
      <c r="S533" s="12"/>
      <c r="T533" s="676"/>
      <c r="U533" s="679">
        <f t="shared" si="196"/>
        <v>0</v>
      </c>
      <c r="V533" s="12"/>
      <c r="W533" s="676"/>
      <c r="X533" s="679">
        <f t="shared" si="197"/>
        <v>0</v>
      </c>
      <c r="Z533" s="676"/>
      <c r="AA533" s="679">
        <f t="shared" si="198"/>
        <v>0</v>
      </c>
    </row>
    <row r="534" spans="2:27" ht="17.25" customHeight="1">
      <c r="B534" s="284">
        <v>9781845364694</v>
      </c>
      <c r="C534" s="539" t="s">
        <v>867</v>
      </c>
      <c r="D534" s="686" t="s">
        <v>854</v>
      </c>
      <c r="E534" s="542" t="s">
        <v>98</v>
      </c>
      <c r="F534" s="534" t="s">
        <v>138</v>
      </c>
      <c r="G534" s="544" t="s">
        <v>868</v>
      </c>
      <c r="H534" s="468"/>
      <c r="I534" s="545">
        <v>9.5</v>
      </c>
      <c r="J534" s="218"/>
      <c r="K534" s="196">
        <f t="shared" si="192"/>
        <v>9.5</v>
      </c>
      <c r="L534" s="228">
        <f t="shared" si="193"/>
        <v>0</v>
      </c>
      <c r="M534" s="220">
        <v>0</v>
      </c>
      <c r="N534" s="253">
        <f t="shared" si="194"/>
        <v>0</v>
      </c>
      <c r="O534" s="299"/>
      <c r="Q534" s="676"/>
      <c r="R534" s="679">
        <f t="shared" si="195"/>
        <v>0</v>
      </c>
      <c r="S534" s="12"/>
      <c r="T534" s="676"/>
      <c r="U534" s="679">
        <f t="shared" si="196"/>
        <v>0</v>
      </c>
      <c r="V534" s="12"/>
      <c r="W534" s="676"/>
      <c r="X534" s="679">
        <f t="shared" si="197"/>
        <v>0</v>
      </c>
      <c r="Z534" s="676"/>
      <c r="AA534" s="679">
        <f t="shared" si="198"/>
        <v>0</v>
      </c>
    </row>
    <row r="535" spans="2:27" ht="17.25" customHeight="1">
      <c r="B535" s="284">
        <v>9781845367152</v>
      </c>
      <c r="C535" s="539" t="s">
        <v>869</v>
      </c>
      <c r="D535" s="686" t="s">
        <v>854</v>
      </c>
      <c r="E535" s="542" t="s">
        <v>128</v>
      </c>
      <c r="F535" s="534" t="s">
        <v>138</v>
      </c>
      <c r="G535" s="544" t="s">
        <v>870</v>
      </c>
      <c r="H535" s="468"/>
      <c r="I535" s="545">
        <v>25.95</v>
      </c>
      <c r="J535" s="218"/>
      <c r="K535" s="196">
        <f t="shared" si="192"/>
        <v>25.95</v>
      </c>
      <c r="L535" s="228">
        <f t="shared" si="193"/>
        <v>0</v>
      </c>
      <c r="M535" s="220">
        <v>0</v>
      </c>
      <c r="N535" s="253">
        <f t="shared" si="194"/>
        <v>0</v>
      </c>
      <c r="O535" s="299"/>
      <c r="Q535" s="676"/>
      <c r="R535" s="679">
        <f t="shared" si="195"/>
        <v>0</v>
      </c>
      <c r="S535" s="12"/>
      <c r="T535" s="676"/>
      <c r="U535" s="679">
        <f t="shared" si="196"/>
        <v>0</v>
      </c>
      <c r="V535" s="12"/>
      <c r="W535" s="676"/>
      <c r="X535" s="679">
        <f t="shared" si="197"/>
        <v>0</v>
      </c>
      <c r="Z535" s="676"/>
      <c r="AA535" s="679">
        <f t="shared" si="198"/>
        <v>0</v>
      </c>
    </row>
    <row r="536" spans="2:27" ht="17.25" customHeight="1">
      <c r="B536" s="284"/>
      <c r="C536" s="539" t="s">
        <v>871</v>
      </c>
      <c r="D536" s="686" t="s">
        <v>854</v>
      </c>
      <c r="E536" s="542" t="s">
        <v>128</v>
      </c>
      <c r="F536" s="534" t="s">
        <v>138</v>
      </c>
      <c r="G536" s="544" t="s">
        <v>872</v>
      </c>
      <c r="H536" s="468"/>
      <c r="I536" s="545">
        <v>23</v>
      </c>
      <c r="J536" s="218"/>
      <c r="K536" s="196">
        <f t="shared" si="192"/>
        <v>23</v>
      </c>
      <c r="L536" s="228">
        <f t="shared" si="193"/>
        <v>0</v>
      </c>
      <c r="M536" s="220">
        <v>0</v>
      </c>
      <c r="N536" s="253">
        <f t="shared" si="194"/>
        <v>0</v>
      </c>
      <c r="O536" s="299"/>
      <c r="Q536" s="676"/>
      <c r="R536" s="679">
        <f t="shared" si="195"/>
        <v>0</v>
      </c>
      <c r="S536" s="12"/>
      <c r="T536" s="676"/>
      <c r="U536" s="679">
        <f t="shared" si="196"/>
        <v>0</v>
      </c>
      <c r="V536" s="12"/>
      <c r="W536" s="676"/>
      <c r="X536" s="679">
        <f t="shared" si="197"/>
        <v>0</v>
      </c>
      <c r="Z536" s="676"/>
      <c r="AA536" s="679">
        <f t="shared" si="198"/>
        <v>0</v>
      </c>
    </row>
    <row r="537" spans="2:27" ht="17.25" customHeight="1">
      <c r="B537" s="284">
        <v>9781845367169</v>
      </c>
      <c r="C537" s="539" t="s">
        <v>873</v>
      </c>
      <c r="D537" s="686" t="s">
        <v>854</v>
      </c>
      <c r="E537" s="542" t="s">
        <v>98</v>
      </c>
      <c r="F537" s="534" t="s">
        <v>138</v>
      </c>
      <c r="G537" s="544" t="s">
        <v>874</v>
      </c>
      <c r="H537" s="468"/>
      <c r="I537" s="545">
        <v>8.9499999999999993</v>
      </c>
      <c r="J537" s="218"/>
      <c r="K537" s="196">
        <f t="shared" si="192"/>
        <v>8.9499999999999993</v>
      </c>
      <c r="L537" s="228">
        <f t="shared" si="193"/>
        <v>0</v>
      </c>
      <c r="M537" s="220">
        <v>0</v>
      </c>
      <c r="N537" s="253">
        <f t="shared" si="194"/>
        <v>0</v>
      </c>
      <c r="O537" s="299"/>
      <c r="Q537" s="676"/>
      <c r="R537" s="679">
        <f t="shared" si="195"/>
        <v>0</v>
      </c>
      <c r="S537" s="12"/>
      <c r="T537" s="676"/>
      <c r="U537" s="679">
        <f t="shared" si="196"/>
        <v>0</v>
      </c>
      <c r="V537" s="12"/>
      <c r="W537" s="676"/>
      <c r="X537" s="679">
        <f t="shared" si="197"/>
        <v>0</v>
      </c>
      <c r="Z537" s="676"/>
      <c r="AA537" s="679">
        <f t="shared" si="198"/>
        <v>0</v>
      </c>
    </row>
    <row r="538" spans="2:27" ht="17.25" customHeight="1">
      <c r="B538" s="381">
        <v>9781845367916</v>
      </c>
      <c r="C538" s="412" t="s">
        <v>875</v>
      </c>
      <c r="D538" s="686" t="s">
        <v>854</v>
      </c>
      <c r="E538" s="383" t="s">
        <v>128</v>
      </c>
      <c r="F538" s="59" t="s">
        <v>138</v>
      </c>
      <c r="G538" s="384" t="s">
        <v>876</v>
      </c>
      <c r="H538" s="468"/>
      <c r="I538" s="385">
        <v>26.95</v>
      </c>
      <c r="J538" s="218"/>
      <c r="K538" s="196">
        <f t="shared" si="192"/>
        <v>26.95</v>
      </c>
      <c r="L538" s="228">
        <f t="shared" si="193"/>
        <v>0</v>
      </c>
      <c r="M538" s="220">
        <v>0</v>
      </c>
      <c r="N538" s="253">
        <f t="shared" si="194"/>
        <v>0</v>
      </c>
      <c r="O538" s="299"/>
      <c r="Q538" s="676"/>
      <c r="R538" s="679">
        <f t="shared" si="195"/>
        <v>0</v>
      </c>
      <c r="S538" s="12"/>
      <c r="T538" s="676"/>
      <c r="U538" s="679">
        <f t="shared" si="196"/>
        <v>0</v>
      </c>
      <c r="V538" s="12"/>
      <c r="W538" s="676"/>
      <c r="X538" s="679">
        <f t="shared" si="197"/>
        <v>0</v>
      </c>
      <c r="Z538" s="676"/>
      <c r="AA538" s="679">
        <f t="shared" si="198"/>
        <v>0</v>
      </c>
    </row>
    <row r="539" spans="2:27" ht="17.25" customHeight="1">
      <c r="B539" s="381"/>
      <c r="C539" s="412" t="s">
        <v>877</v>
      </c>
      <c r="D539" s="686" t="s">
        <v>854</v>
      </c>
      <c r="E539" s="383" t="s">
        <v>128</v>
      </c>
      <c r="F539" s="59" t="s">
        <v>138</v>
      </c>
      <c r="G539" s="384" t="s">
        <v>878</v>
      </c>
      <c r="H539" s="468"/>
      <c r="I539" s="385">
        <v>23.95</v>
      </c>
      <c r="J539" s="218"/>
      <c r="K539" s="196">
        <f t="shared" si="192"/>
        <v>23.95</v>
      </c>
      <c r="L539" s="228">
        <f t="shared" si="193"/>
        <v>0</v>
      </c>
      <c r="M539" s="220">
        <v>0</v>
      </c>
      <c r="N539" s="253">
        <f t="shared" si="194"/>
        <v>0</v>
      </c>
      <c r="O539" s="299"/>
      <c r="Q539" s="676"/>
      <c r="R539" s="679">
        <f t="shared" si="195"/>
        <v>0</v>
      </c>
      <c r="S539" s="12"/>
      <c r="T539" s="676"/>
      <c r="U539" s="679">
        <f t="shared" si="196"/>
        <v>0</v>
      </c>
      <c r="V539" s="12"/>
      <c r="W539" s="676"/>
      <c r="X539" s="679">
        <f t="shared" si="197"/>
        <v>0</v>
      </c>
      <c r="Z539" s="676"/>
      <c r="AA539" s="679">
        <f t="shared" si="198"/>
        <v>0</v>
      </c>
    </row>
    <row r="540" spans="2:27" ht="17.25" customHeight="1">
      <c r="B540" s="381">
        <v>9781845367923</v>
      </c>
      <c r="C540" s="382" t="s">
        <v>879</v>
      </c>
      <c r="D540" s="686" t="s">
        <v>854</v>
      </c>
      <c r="E540" s="383" t="s">
        <v>98</v>
      </c>
      <c r="F540" s="59" t="s">
        <v>138</v>
      </c>
      <c r="G540" s="384" t="s">
        <v>880</v>
      </c>
      <c r="H540" s="468"/>
      <c r="I540" s="495">
        <v>8.9499999999999993</v>
      </c>
      <c r="J540" s="218"/>
      <c r="K540" s="196">
        <f t="shared" si="192"/>
        <v>8.9499999999999993</v>
      </c>
      <c r="L540" s="228">
        <f t="shared" si="193"/>
        <v>0</v>
      </c>
      <c r="M540" s="220">
        <v>0</v>
      </c>
      <c r="N540" s="253">
        <f t="shared" si="194"/>
        <v>0</v>
      </c>
      <c r="O540" s="299"/>
      <c r="Q540" s="676"/>
      <c r="R540" s="679">
        <f t="shared" si="195"/>
        <v>0</v>
      </c>
      <c r="S540" s="12"/>
      <c r="T540" s="676"/>
      <c r="U540" s="679">
        <f t="shared" si="196"/>
        <v>0</v>
      </c>
      <c r="V540" s="12"/>
      <c r="W540" s="676"/>
      <c r="X540" s="679">
        <f t="shared" si="197"/>
        <v>0</v>
      </c>
      <c r="Z540" s="676"/>
      <c r="AA540" s="679">
        <f t="shared" si="198"/>
        <v>0</v>
      </c>
    </row>
    <row r="541" spans="2:27" ht="17.25" customHeight="1">
      <c r="B541" s="422">
        <v>9781910936863</v>
      </c>
      <c r="C541" s="423" t="s">
        <v>881</v>
      </c>
      <c r="D541" s="686" t="s">
        <v>854</v>
      </c>
      <c r="E541" s="533" t="s">
        <v>128</v>
      </c>
      <c r="F541" s="425" t="s">
        <v>208</v>
      </c>
      <c r="G541" s="426" t="s">
        <v>882</v>
      </c>
      <c r="H541" s="468"/>
      <c r="I541" s="538">
        <v>39.950000000000003</v>
      </c>
      <c r="J541" s="218"/>
      <c r="K541" s="196">
        <f t="shared" si="192"/>
        <v>39.950000000000003</v>
      </c>
      <c r="L541" s="228">
        <f t="shared" si="193"/>
        <v>0</v>
      </c>
      <c r="M541" s="220">
        <v>0</v>
      </c>
      <c r="N541" s="253">
        <f t="shared" si="194"/>
        <v>0</v>
      </c>
      <c r="O541" s="299"/>
      <c r="Q541" s="676"/>
      <c r="R541" s="679">
        <f t="shared" si="195"/>
        <v>0</v>
      </c>
      <c r="S541" s="12"/>
      <c r="T541" s="676"/>
      <c r="U541" s="679">
        <f t="shared" si="196"/>
        <v>0</v>
      </c>
      <c r="V541" s="12"/>
      <c r="W541" s="676"/>
      <c r="X541" s="679">
        <f t="shared" si="197"/>
        <v>0</v>
      </c>
      <c r="Z541" s="676"/>
      <c r="AA541" s="679">
        <f t="shared" si="198"/>
        <v>0</v>
      </c>
    </row>
    <row r="542" spans="2:27" ht="17.25" customHeight="1">
      <c r="B542" s="422">
        <v>9781910936870</v>
      </c>
      <c r="C542" s="423" t="s">
        <v>883</v>
      </c>
      <c r="D542" s="686" t="s">
        <v>854</v>
      </c>
      <c r="E542" s="533" t="s">
        <v>98</v>
      </c>
      <c r="F542" s="425" t="s">
        <v>208</v>
      </c>
      <c r="G542" s="426" t="s">
        <v>884</v>
      </c>
      <c r="H542" s="468"/>
      <c r="I542" s="538">
        <v>9.9499999999999993</v>
      </c>
      <c r="J542" s="218"/>
      <c r="K542" s="196">
        <f t="shared" si="192"/>
        <v>9.9499999999999993</v>
      </c>
      <c r="L542" s="228">
        <f t="shared" si="193"/>
        <v>0</v>
      </c>
      <c r="M542" s="220">
        <v>0</v>
      </c>
      <c r="N542" s="253">
        <f t="shared" si="194"/>
        <v>0</v>
      </c>
      <c r="O542" s="299"/>
      <c r="Q542" s="676"/>
      <c r="R542" s="679">
        <f t="shared" si="195"/>
        <v>0</v>
      </c>
      <c r="S542" s="12"/>
      <c r="T542" s="676"/>
      <c r="U542" s="679">
        <f t="shared" si="196"/>
        <v>0</v>
      </c>
      <c r="V542" s="12"/>
      <c r="W542" s="676"/>
      <c r="X542" s="679">
        <f t="shared" si="197"/>
        <v>0</v>
      </c>
      <c r="Z542" s="676"/>
      <c r="AA542" s="679">
        <f t="shared" si="198"/>
        <v>0</v>
      </c>
    </row>
    <row r="543" spans="2:27" ht="17.25" customHeight="1">
      <c r="B543" s="422">
        <v>9781915595256</v>
      </c>
      <c r="C543" s="423" t="s">
        <v>885</v>
      </c>
      <c r="D543" s="686" t="s">
        <v>854</v>
      </c>
      <c r="E543" s="533" t="s">
        <v>128</v>
      </c>
      <c r="F543" s="425" t="s">
        <v>208</v>
      </c>
      <c r="G543" s="426" t="s">
        <v>886</v>
      </c>
      <c r="H543" s="468"/>
      <c r="I543" s="538">
        <v>39.950000000000003</v>
      </c>
      <c r="J543" s="218"/>
      <c r="K543" s="196">
        <f t="shared" si="192"/>
        <v>39.950000000000003</v>
      </c>
      <c r="L543" s="228">
        <f t="shared" si="193"/>
        <v>0</v>
      </c>
      <c r="M543" s="220">
        <v>0</v>
      </c>
      <c r="N543" s="253">
        <f t="shared" si="194"/>
        <v>0</v>
      </c>
      <c r="O543" s="299"/>
      <c r="Q543" s="676"/>
      <c r="R543" s="679">
        <f t="shared" si="195"/>
        <v>0</v>
      </c>
      <c r="S543" s="12"/>
      <c r="T543" s="676"/>
      <c r="U543" s="679">
        <f t="shared" si="196"/>
        <v>0</v>
      </c>
      <c r="V543" s="12"/>
      <c r="W543" s="676"/>
      <c r="X543" s="679">
        <f t="shared" si="197"/>
        <v>0</v>
      </c>
      <c r="Z543" s="676"/>
      <c r="AA543" s="679">
        <f t="shared" si="198"/>
        <v>0</v>
      </c>
    </row>
    <row r="544" spans="2:27" ht="17.25" customHeight="1">
      <c r="B544" s="422">
        <v>9781915595263</v>
      </c>
      <c r="C544" s="423" t="s">
        <v>887</v>
      </c>
      <c r="D544" s="686" t="s">
        <v>854</v>
      </c>
      <c r="E544" s="533" t="s">
        <v>98</v>
      </c>
      <c r="F544" s="425" t="s">
        <v>208</v>
      </c>
      <c r="G544" s="426" t="s">
        <v>888</v>
      </c>
      <c r="H544" s="468"/>
      <c r="I544" s="538">
        <v>9.9499999999999993</v>
      </c>
      <c r="J544" s="218"/>
      <c r="K544" s="196">
        <f t="shared" si="192"/>
        <v>9.9499999999999993</v>
      </c>
      <c r="L544" s="228">
        <f t="shared" si="193"/>
        <v>0</v>
      </c>
      <c r="M544" s="220">
        <v>0</v>
      </c>
      <c r="N544" s="253">
        <f t="shared" si="194"/>
        <v>0</v>
      </c>
      <c r="O544" s="299"/>
      <c r="Q544" s="676"/>
      <c r="R544" s="679">
        <f t="shared" si="195"/>
        <v>0</v>
      </c>
      <c r="S544" s="12"/>
      <c r="T544" s="676"/>
      <c r="U544" s="679">
        <f t="shared" si="196"/>
        <v>0</v>
      </c>
      <c r="V544" s="12"/>
      <c r="W544" s="676"/>
      <c r="X544" s="679">
        <f t="shared" si="197"/>
        <v>0</v>
      </c>
      <c r="Z544" s="676"/>
      <c r="AA544" s="679">
        <f t="shared" si="198"/>
        <v>0</v>
      </c>
    </row>
    <row r="545" spans="2:27" ht="17.25" customHeight="1">
      <c r="B545" s="422">
        <v>9781917280570</v>
      </c>
      <c r="C545" s="540" t="s">
        <v>889</v>
      </c>
      <c r="D545" s="686" t="s">
        <v>854</v>
      </c>
      <c r="E545" s="533" t="s">
        <v>98</v>
      </c>
      <c r="F545" s="425" t="s">
        <v>208</v>
      </c>
      <c r="G545" s="426" t="s">
        <v>890</v>
      </c>
      <c r="H545" s="468"/>
      <c r="I545" s="538">
        <v>9.5</v>
      </c>
      <c r="J545" s="218"/>
      <c r="K545" s="196">
        <f t="shared" si="192"/>
        <v>9.5</v>
      </c>
      <c r="L545" s="228">
        <f t="shared" si="193"/>
        <v>0</v>
      </c>
      <c r="M545" s="220">
        <v>0</v>
      </c>
      <c r="N545" s="253">
        <f t="shared" si="194"/>
        <v>0</v>
      </c>
      <c r="O545" s="299"/>
      <c r="Q545" s="676"/>
      <c r="R545" s="679">
        <f t="shared" si="195"/>
        <v>0</v>
      </c>
      <c r="S545" s="12"/>
      <c r="T545" s="676"/>
      <c r="U545" s="679">
        <f t="shared" si="196"/>
        <v>0</v>
      </c>
      <c r="V545" s="12"/>
      <c r="W545" s="676"/>
      <c r="X545" s="679">
        <f t="shared" si="197"/>
        <v>0</v>
      </c>
      <c r="Z545" s="676"/>
      <c r="AA545" s="679">
        <f t="shared" si="198"/>
        <v>0</v>
      </c>
    </row>
    <row r="546" spans="2:27" ht="17.25" customHeight="1">
      <c r="B546" s="381">
        <v>9781789276756</v>
      </c>
      <c r="C546" s="382" t="s">
        <v>891</v>
      </c>
      <c r="D546" s="686" t="s">
        <v>854</v>
      </c>
      <c r="E546" s="383" t="s">
        <v>128</v>
      </c>
      <c r="F546" s="384" t="s">
        <v>225</v>
      </c>
      <c r="G546" s="384" t="s">
        <v>892</v>
      </c>
      <c r="H546" s="468"/>
      <c r="I546" s="385">
        <v>30.9</v>
      </c>
      <c r="J546" s="218"/>
      <c r="K546" s="196">
        <f t="shared" si="192"/>
        <v>30.9</v>
      </c>
      <c r="L546" s="228">
        <f t="shared" si="193"/>
        <v>0</v>
      </c>
      <c r="M546" s="220">
        <v>0</v>
      </c>
      <c r="N546" s="253">
        <f t="shared" si="194"/>
        <v>0</v>
      </c>
      <c r="O546" s="299"/>
      <c r="Q546" s="676"/>
      <c r="R546" s="679">
        <f t="shared" si="195"/>
        <v>0</v>
      </c>
      <c r="S546" s="12"/>
      <c r="T546" s="676"/>
      <c r="U546" s="679">
        <f t="shared" si="196"/>
        <v>0</v>
      </c>
      <c r="V546" s="12"/>
      <c r="W546" s="676"/>
      <c r="X546" s="679">
        <f t="shared" si="197"/>
        <v>0</v>
      </c>
      <c r="Z546" s="676"/>
      <c r="AA546" s="679">
        <f t="shared" si="198"/>
        <v>0</v>
      </c>
    </row>
    <row r="547" spans="2:27" ht="17.25" customHeight="1">
      <c r="B547" s="381">
        <v>9781789277005</v>
      </c>
      <c r="C547" s="382" t="s">
        <v>893</v>
      </c>
      <c r="D547" s="686" t="s">
        <v>854</v>
      </c>
      <c r="E547" s="383" t="s">
        <v>98</v>
      </c>
      <c r="F547" s="384" t="s">
        <v>225</v>
      </c>
      <c r="G547" s="384" t="s">
        <v>894</v>
      </c>
      <c r="H547" s="468"/>
      <c r="I547" s="385">
        <v>10.9</v>
      </c>
      <c r="J547" s="218"/>
      <c r="K547" s="196">
        <f t="shared" si="192"/>
        <v>10.9</v>
      </c>
      <c r="L547" s="228">
        <f t="shared" si="193"/>
        <v>0</v>
      </c>
      <c r="M547" s="220">
        <v>0</v>
      </c>
      <c r="N547" s="253">
        <f t="shared" si="194"/>
        <v>0</v>
      </c>
      <c r="O547" s="299"/>
      <c r="Q547" s="676"/>
      <c r="R547" s="679">
        <f t="shared" si="195"/>
        <v>0</v>
      </c>
      <c r="S547" s="12"/>
      <c r="T547" s="676"/>
      <c r="U547" s="679">
        <f t="shared" si="196"/>
        <v>0</v>
      </c>
      <c r="V547" s="12"/>
      <c r="W547" s="676"/>
      <c r="X547" s="679">
        <f t="shared" si="197"/>
        <v>0</v>
      </c>
      <c r="Z547" s="676"/>
      <c r="AA547" s="679">
        <f t="shared" si="198"/>
        <v>0</v>
      </c>
    </row>
    <row r="548" spans="2:27" ht="17.25" customHeight="1">
      <c r="B548" s="381">
        <v>9781789271737</v>
      </c>
      <c r="C548" s="382" t="s">
        <v>895</v>
      </c>
      <c r="D548" s="686" t="s">
        <v>854</v>
      </c>
      <c r="E548" s="383" t="s">
        <v>128</v>
      </c>
      <c r="F548" s="384" t="s">
        <v>225</v>
      </c>
      <c r="G548" s="384" t="s">
        <v>896</v>
      </c>
      <c r="H548" s="468"/>
      <c r="I548" s="385">
        <v>32.9</v>
      </c>
      <c r="J548" s="218"/>
      <c r="K548" s="196">
        <f t="shared" si="192"/>
        <v>32.9</v>
      </c>
      <c r="L548" s="228">
        <f t="shared" si="193"/>
        <v>0</v>
      </c>
      <c r="M548" s="220">
        <v>0</v>
      </c>
      <c r="N548" s="253">
        <f t="shared" si="194"/>
        <v>0</v>
      </c>
      <c r="O548" s="299"/>
      <c r="Q548" s="676"/>
      <c r="R548" s="679">
        <f t="shared" si="195"/>
        <v>0</v>
      </c>
      <c r="S548" s="12"/>
      <c r="T548" s="676"/>
      <c r="U548" s="679">
        <f t="shared" si="196"/>
        <v>0</v>
      </c>
      <c r="V548" s="12"/>
      <c r="W548" s="676"/>
      <c r="X548" s="679">
        <f t="shared" si="197"/>
        <v>0</v>
      </c>
      <c r="Z548" s="676"/>
      <c r="AA548" s="679">
        <f t="shared" si="198"/>
        <v>0</v>
      </c>
    </row>
    <row r="549" spans="2:27" ht="17.25" customHeight="1">
      <c r="B549" s="381">
        <v>9781789271706</v>
      </c>
      <c r="C549" s="382" t="s">
        <v>897</v>
      </c>
      <c r="D549" s="686" t="s">
        <v>854</v>
      </c>
      <c r="E549" s="383" t="s">
        <v>98</v>
      </c>
      <c r="F549" s="384" t="s">
        <v>225</v>
      </c>
      <c r="G549" s="384" t="s">
        <v>898</v>
      </c>
      <c r="H549" s="468"/>
      <c r="I549" s="385">
        <v>10.9</v>
      </c>
      <c r="J549" s="218"/>
      <c r="K549" s="196">
        <f t="shared" si="192"/>
        <v>10.9</v>
      </c>
      <c r="L549" s="228">
        <f t="shared" si="193"/>
        <v>0</v>
      </c>
      <c r="M549" s="220">
        <v>0</v>
      </c>
      <c r="N549" s="253">
        <f t="shared" si="194"/>
        <v>0</v>
      </c>
      <c r="O549" s="299"/>
      <c r="Q549" s="676"/>
      <c r="R549" s="679">
        <f t="shared" si="195"/>
        <v>0</v>
      </c>
      <c r="S549" s="12"/>
      <c r="T549" s="676"/>
      <c r="U549" s="679">
        <f t="shared" si="196"/>
        <v>0</v>
      </c>
      <c r="V549" s="12"/>
      <c r="W549" s="676"/>
      <c r="X549" s="679">
        <f t="shared" si="197"/>
        <v>0</v>
      </c>
      <c r="Z549" s="676"/>
      <c r="AA549" s="679">
        <f t="shared" si="198"/>
        <v>0</v>
      </c>
    </row>
    <row r="550" spans="2:27" ht="17.25" customHeight="1">
      <c r="B550" s="381">
        <v>9781789276985</v>
      </c>
      <c r="C550" s="382" t="s">
        <v>899</v>
      </c>
      <c r="D550" s="686" t="s">
        <v>854</v>
      </c>
      <c r="E550" s="383" t="s">
        <v>128</v>
      </c>
      <c r="F550" s="543" t="s">
        <v>225</v>
      </c>
      <c r="G550" s="384" t="s">
        <v>900</v>
      </c>
      <c r="H550" s="468"/>
      <c r="I550" s="385">
        <v>27.9</v>
      </c>
      <c r="J550" s="218"/>
      <c r="K550" s="196">
        <f t="shared" ref="K550:K552" si="199">I550-(I550*J550)</f>
        <v>27.9</v>
      </c>
      <c r="L550" s="228">
        <f t="shared" ref="L550:L552" si="200">K550*H550</f>
        <v>0</v>
      </c>
      <c r="M550" s="220">
        <v>0</v>
      </c>
      <c r="N550" s="253">
        <f t="shared" ref="N550:N552" si="201">L550+(L550*M550)</f>
        <v>0</v>
      </c>
      <c r="O550" s="299"/>
      <c r="Q550" s="676"/>
      <c r="R550" s="679">
        <f t="shared" si="195"/>
        <v>0</v>
      </c>
      <c r="S550" s="12"/>
      <c r="T550" s="676"/>
      <c r="U550" s="679">
        <f t="shared" si="196"/>
        <v>0</v>
      </c>
      <c r="V550" s="12"/>
      <c r="W550" s="676"/>
      <c r="X550" s="679">
        <f t="shared" si="197"/>
        <v>0</v>
      </c>
      <c r="Z550" s="676"/>
      <c r="AA550" s="679">
        <f t="shared" si="198"/>
        <v>0</v>
      </c>
    </row>
    <row r="551" spans="2:27" ht="17.25" customHeight="1">
      <c r="B551" s="381">
        <v>9781789276107</v>
      </c>
      <c r="C551" s="382" t="s">
        <v>901</v>
      </c>
      <c r="D551" s="686" t="s">
        <v>854</v>
      </c>
      <c r="E551" s="383" t="s">
        <v>128</v>
      </c>
      <c r="F551" s="543" t="s">
        <v>225</v>
      </c>
      <c r="G551" s="384" t="s">
        <v>902</v>
      </c>
      <c r="H551" s="468"/>
      <c r="I551" s="385">
        <v>28.9</v>
      </c>
      <c r="J551" s="218"/>
      <c r="K551" s="196">
        <f t="shared" si="199"/>
        <v>28.9</v>
      </c>
      <c r="L551" s="228">
        <f t="shared" si="200"/>
        <v>0</v>
      </c>
      <c r="M551" s="220">
        <v>0</v>
      </c>
      <c r="N551" s="253">
        <f t="shared" si="201"/>
        <v>0</v>
      </c>
      <c r="O551" s="299"/>
      <c r="Q551" s="676"/>
      <c r="R551" s="679">
        <f t="shared" si="195"/>
        <v>0</v>
      </c>
      <c r="S551" s="12"/>
      <c r="T551" s="676"/>
      <c r="U551" s="679">
        <f t="shared" si="196"/>
        <v>0</v>
      </c>
      <c r="V551" s="12"/>
      <c r="W551" s="676"/>
      <c r="X551" s="679">
        <f t="shared" si="197"/>
        <v>0</v>
      </c>
      <c r="Z551" s="676"/>
      <c r="AA551" s="679">
        <f t="shared" si="198"/>
        <v>0</v>
      </c>
    </row>
    <row r="552" spans="2:27" ht="17.25" customHeight="1">
      <c r="B552" s="381">
        <v>9780861215959</v>
      </c>
      <c r="C552" s="382" t="s">
        <v>903</v>
      </c>
      <c r="D552" s="686" t="s">
        <v>854</v>
      </c>
      <c r="E552" s="383" t="s">
        <v>98</v>
      </c>
      <c r="F552" s="543" t="s">
        <v>225</v>
      </c>
      <c r="G552" s="384" t="s">
        <v>904</v>
      </c>
      <c r="H552" s="468"/>
      <c r="I552" s="385">
        <v>17.3</v>
      </c>
      <c r="J552" s="218"/>
      <c r="K552" s="196">
        <f t="shared" si="199"/>
        <v>17.3</v>
      </c>
      <c r="L552" s="228">
        <f t="shared" si="200"/>
        <v>0</v>
      </c>
      <c r="M552" s="220">
        <v>0</v>
      </c>
      <c r="N552" s="253">
        <f t="shared" si="201"/>
        <v>0</v>
      </c>
      <c r="O552" s="299"/>
      <c r="Q552" s="676"/>
      <c r="R552" s="679">
        <f t="shared" si="195"/>
        <v>0</v>
      </c>
      <c r="S552" s="12"/>
      <c r="T552" s="676"/>
      <c r="U552" s="679">
        <f t="shared" si="196"/>
        <v>0</v>
      </c>
      <c r="V552" s="12"/>
      <c r="W552" s="676"/>
      <c r="X552" s="679">
        <f t="shared" si="197"/>
        <v>0</v>
      </c>
      <c r="Z552" s="676"/>
      <c r="AA552" s="679">
        <f t="shared" si="198"/>
        <v>0</v>
      </c>
    </row>
    <row r="553" spans="2:27" ht="17.25" customHeight="1">
      <c r="B553" s="381">
        <v>9780717194025</v>
      </c>
      <c r="C553" s="382" t="s">
        <v>905</v>
      </c>
      <c r="D553" s="686" t="s">
        <v>854</v>
      </c>
      <c r="E553" s="383" t="s">
        <v>128</v>
      </c>
      <c r="F553" s="543" t="s">
        <v>246</v>
      </c>
      <c r="G553" s="635"/>
      <c r="H553" s="468"/>
      <c r="I553" s="385">
        <v>26.95</v>
      </c>
      <c r="J553" s="218"/>
      <c r="K553" s="196">
        <f t="shared" ref="K553:K560" si="202">I553-(I553*J553)</f>
        <v>26.95</v>
      </c>
      <c r="L553" s="228">
        <f t="shared" ref="L553:L560" si="203">K553*H553</f>
        <v>0</v>
      </c>
      <c r="M553" s="220">
        <v>0</v>
      </c>
      <c r="N553" s="253">
        <f t="shared" ref="N553:N560" si="204">L553+(L553*M553)</f>
        <v>0</v>
      </c>
      <c r="O553" s="299"/>
      <c r="Q553" s="676"/>
      <c r="R553" s="679">
        <f t="shared" si="195"/>
        <v>0</v>
      </c>
      <c r="S553" s="12"/>
      <c r="T553" s="676"/>
      <c r="U553" s="679">
        <f t="shared" si="196"/>
        <v>0</v>
      </c>
      <c r="V553" s="12"/>
      <c r="W553" s="676"/>
      <c r="X553" s="679">
        <f t="shared" si="197"/>
        <v>0</v>
      </c>
      <c r="Z553" s="676"/>
      <c r="AA553" s="679">
        <f t="shared" si="198"/>
        <v>0</v>
      </c>
    </row>
    <row r="554" spans="2:27" ht="17.25" customHeight="1">
      <c r="B554" s="381">
        <v>9780717194056</v>
      </c>
      <c r="C554" s="382" t="s">
        <v>906</v>
      </c>
      <c r="D554" s="686" t="s">
        <v>854</v>
      </c>
      <c r="E554" s="383" t="s">
        <v>128</v>
      </c>
      <c r="F554" s="543" t="s">
        <v>246</v>
      </c>
      <c r="G554" s="413"/>
      <c r="H554" s="468"/>
      <c r="I554" s="385">
        <v>10.75</v>
      </c>
      <c r="J554" s="218"/>
      <c r="K554" s="196">
        <f t="shared" si="202"/>
        <v>10.75</v>
      </c>
      <c r="L554" s="228">
        <f t="shared" si="203"/>
        <v>0</v>
      </c>
      <c r="M554" s="220">
        <v>0</v>
      </c>
      <c r="N554" s="253">
        <f t="shared" si="204"/>
        <v>0</v>
      </c>
      <c r="O554" s="299"/>
      <c r="Q554" s="676"/>
      <c r="R554" s="679">
        <f t="shared" si="195"/>
        <v>0</v>
      </c>
      <c r="S554" s="12"/>
      <c r="T554" s="676"/>
      <c r="U554" s="679">
        <f t="shared" si="196"/>
        <v>0</v>
      </c>
      <c r="V554" s="12"/>
      <c r="W554" s="676"/>
      <c r="X554" s="679">
        <f t="shared" si="197"/>
        <v>0</v>
      </c>
      <c r="Z554" s="676"/>
      <c r="AA554" s="679">
        <f t="shared" si="198"/>
        <v>0</v>
      </c>
    </row>
    <row r="555" spans="2:27" ht="17.25" customHeight="1">
      <c r="B555" s="381">
        <v>9780717197040</v>
      </c>
      <c r="C555" s="382" t="s">
        <v>907</v>
      </c>
      <c r="D555" s="686" t="s">
        <v>854</v>
      </c>
      <c r="E555" s="383" t="s">
        <v>128</v>
      </c>
      <c r="F555" s="543" t="s">
        <v>246</v>
      </c>
      <c r="G555" s="413"/>
      <c r="H555" s="468"/>
      <c r="I555" s="385">
        <v>30.95</v>
      </c>
      <c r="J555" s="218"/>
      <c r="K555" s="196">
        <f t="shared" si="202"/>
        <v>30.95</v>
      </c>
      <c r="L555" s="228">
        <f t="shared" si="203"/>
        <v>0</v>
      </c>
      <c r="M555" s="220">
        <v>0</v>
      </c>
      <c r="N555" s="253">
        <f t="shared" si="204"/>
        <v>0</v>
      </c>
      <c r="O555" s="299"/>
      <c r="Q555" s="676"/>
      <c r="R555" s="679">
        <f t="shared" si="195"/>
        <v>0</v>
      </c>
      <c r="S555" s="12"/>
      <c r="T555" s="676"/>
      <c r="U555" s="679">
        <f t="shared" si="196"/>
        <v>0</v>
      </c>
      <c r="V555" s="12"/>
      <c r="W555" s="676"/>
      <c r="X555" s="679">
        <f t="shared" si="197"/>
        <v>0</v>
      </c>
      <c r="Z555" s="676"/>
      <c r="AA555" s="679">
        <f t="shared" si="198"/>
        <v>0</v>
      </c>
    </row>
    <row r="556" spans="2:27" ht="17.25" customHeight="1">
      <c r="B556" s="381">
        <v>9780717197026</v>
      </c>
      <c r="C556" s="382" t="s">
        <v>908</v>
      </c>
      <c r="D556" s="686" t="s">
        <v>854</v>
      </c>
      <c r="E556" s="383" t="s">
        <v>128</v>
      </c>
      <c r="F556" s="543" t="s">
        <v>246</v>
      </c>
      <c r="G556" s="413"/>
      <c r="H556" s="468"/>
      <c r="I556" s="385">
        <v>10.75</v>
      </c>
      <c r="J556" s="218"/>
      <c r="K556" s="196">
        <f t="shared" si="202"/>
        <v>10.75</v>
      </c>
      <c r="L556" s="228">
        <f t="shared" si="203"/>
        <v>0</v>
      </c>
      <c r="M556" s="220">
        <v>0</v>
      </c>
      <c r="N556" s="253">
        <f t="shared" si="204"/>
        <v>0</v>
      </c>
      <c r="O556" s="299"/>
      <c r="Q556" s="676"/>
      <c r="R556" s="679">
        <f t="shared" si="195"/>
        <v>0</v>
      </c>
      <c r="S556" s="12"/>
      <c r="T556" s="676"/>
      <c r="U556" s="679">
        <f t="shared" si="196"/>
        <v>0</v>
      </c>
      <c r="V556" s="12"/>
      <c r="W556" s="676"/>
      <c r="X556" s="679">
        <f t="shared" si="197"/>
        <v>0</v>
      </c>
      <c r="Z556" s="676"/>
      <c r="AA556" s="679">
        <f t="shared" si="198"/>
        <v>0</v>
      </c>
    </row>
    <row r="557" spans="2:27" ht="17.25" customHeight="1">
      <c r="B557" s="381">
        <v>9781909417977</v>
      </c>
      <c r="C557" s="382" t="s">
        <v>909</v>
      </c>
      <c r="D557" s="686" t="s">
        <v>854</v>
      </c>
      <c r="E557" s="383" t="s">
        <v>128</v>
      </c>
      <c r="F557" s="543" t="s">
        <v>257</v>
      </c>
      <c r="G557" s="413" t="s">
        <v>910</v>
      </c>
      <c r="H557" s="468"/>
      <c r="I557" s="385">
        <v>28.99</v>
      </c>
      <c r="J557" s="218"/>
      <c r="K557" s="196">
        <f t="shared" si="202"/>
        <v>28.99</v>
      </c>
      <c r="L557" s="228">
        <f t="shared" si="203"/>
        <v>0</v>
      </c>
      <c r="M557" s="220">
        <v>0</v>
      </c>
      <c r="N557" s="253">
        <f t="shared" si="204"/>
        <v>0</v>
      </c>
      <c r="O557" s="299"/>
      <c r="Q557" s="676"/>
      <c r="R557" s="679">
        <f t="shared" si="195"/>
        <v>0</v>
      </c>
      <c r="S557" s="12"/>
      <c r="T557" s="676"/>
      <c r="U557" s="679">
        <f t="shared" si="196"/>
        <v>0</v>
      </c>
      <c r="V557" s="12"/>
      <c r="W557" s="676"/>
      <c r="X557" s="679">
        <f t="shared" si="197"/>
        <v>0</v>
      </c>
      <c r="Z557" s="676"/>
      <c r="AA557" s="679">
        <f t="shared" si="198"/>
        <v>0</v>
      </c>
    </row>
    <row r="558" spans="2:27" ht="17.25" customHeight="1">
      <c r="B558" s="381">
        <v>9781909417960</v>
      </c>
      <c r="C558" s="382" t="s">
        <v>911</v>
      </c>
      <c r="D558" s="686" t="s">
        <v>854</v>
      </c>
      <c r="E558" s="383" t="s">
        <v>98</v>
      </c>
      <c r="F558" s="543" t="s">
        <v>257</v>
      </c>
      <c r="G558" s="413" t="s">
        <v>912</v>
      </c>
      <c r="H558" s="468"/>
      <c r="I558" s="385">
        <v>6.99</v>
      </c>
      <c r="J558" s="218"/>
      <c r="K558" s="196">
        <f t="shared" si="202"/>
        <v>6.99</v>
      </c>
      <c r="L558" s="228">
        <f t="shared" si="203"/>
        <v>0</v>
      </c>
      <c r="M558" s="220">
        <v>0</v>
      </c>
      <c r="N558" s="253">
        <f t="shared" si="204"/>
        <v>0</v>
      </c>
      <c r="O558" s="299"/>
      <c r="Q558" s="676"/>
      <c r="R558" s="679">
        <f t="shared" si="195"/>
        <v>0</v>
      </c>
      <c r="S558" s="12"/>
      <c r="T558" s="676"/>
      <c r="U558" s="679">
        <f t="shared" si="196"/>
        <v>0</v>
      </c>
      <c r="V558" s="12"/>
      <c r="W558" s="676"/>
      <c r="X558" s="679">
        <f t="shared" si="197"/>
        <v>0</v>
      </c>
      <c r="Z558" s="676"/>
      <c r="AA558" s="679">
        <f t="shared" si="198"/>
        <v>0</v>
      </c>
    </row>
    <row r="559" spans="2:27" ht="17.25" customHeight="1">
      <c r="B559" s="284">
        <v>9781909417779</v>
      </c>
      <c r="C559" s="541" t="s">
        <v>913</v>
      </c>
      <c r="D559" s="686" t="s">
        <v>854</v>
      </c>
      <c r="E559" s="542" t="s">
        <v>128</v>
      </c>
      <c r="F559" s="544" t="s">
        <v>257</v>
      </c>
      <c r="G559" s="544" t="s">
        <v>914</v>
      </c>
      <c r="H559" s="468"/>
      <c r="I559" s="545">
        <v>24.99</v>
      </c>
      <c r="J559" s="218"/>
      <c r="K559" s="196">
        <f t="shared" si="202"/>
        <v>24.99</v>
      </c>
      <c r="L559" s="228">
        <f t="shared" si="203"/>
        <v>0</v>
      </c>
      <c r="M559" s="220">
        <v>0</v>
      </c>
      <c r="N559" s="253">
        <f t="shared" si="204"/>
        <v>0</v>
      </c>
      <c r="O559" s="299"/>
      <c r="Q559" s="676"/>
      <c r="R559" s="679">
        <f t="shared" si="195"/>
        <v>0</v>
      </c>
      <c r="S559" s="12"/>
      <c r="T559" s="676"/>
      <c r="U559" s="679">
        <f t="shared" si="196"/>
        <v>0</v>
      </c>
      <c r="V559" s="12"/>
      <c r="W559" s="676"/>
      <c r="X559" s="679">
        <f t="shared" si="197"/>
        <v>0</v>
      </c>
      <c r="Z559" s="676"/>
      <c r="AA559" s="679">
        <f t="shared" si="198"/>
        <v>0</v>
      </c>
    </row>
    <row r="560" spans="2:27" ht="17.25" customHeight="1">
      <c r="B560" s="381">
        <v>9781909417205</v>
      </c>
      <c r="C560" s="382" t="s">
        <v>915</v>
      </c>
      <c r="D560" s="686" t="s">
        <v>854</v>
      </c>
      <c r="E560" s="383" t="s">
        <v>98</v>
      </c>
      <c r="F560" s="543" t="s">
        <v>257</v>
      </c>
      <c r="G560" s="384" t="s">
        <v>916</v>
      </c>
      <c r="H560" s="468"/>
      <c r="I560" s="385">
        <v>6.99</v>
      </c>
      <c r="J560" s="218"/>
      <c r="K560" s="196">
        <f t="shared" si="202"/>
        <v>6.99</v>
      </c>
      <c r="L560" s="228">
        <f t="shared" si="203"/>
        <v>0</v>
      </c>
      <c r="M560" s="220">
        <v>0</v>
      </c>
      <c r="N560" s="253">
        <f t="shared" si="204"/>
        <v>0</v>
      </c>
      <c r="O560" s="299"/>
      <c r="Q560" s="676"/>
      <c r="R560" s="679">
        <f t="shared" si="195"/>
        <v>0</v>
      </c>
      <c r="S560" s="12"/>
      <c r="T560" s="676"/>
      <c r="U560" s="679">
        <f t="shared" si="196"/>
        <v>0</v>
      </c>
      <c r="V560" s="12"/>
      <c r="W560" s="676"/>
      <c r="X560" s="679">
        <f t="shared" si="197"/>
        <v>0</v>
      </c>
      <c r="Z560" s="676"/>
      <c r="AA560" s="679">
        <f t="shared" si="198"/>
        <v>0</v>
      </c>
    </row>
    <row r="561" spans="2:27" s="333" customFormat="1" ht="17.25" customHeight="1">
      <c r="B561" s="72"/>
      <c r="C561" s="137" t="s">
        <v>396</v>
      </c>
      <c r="D561" s="651"/>
      <c r="E561" s="78"/>
      <c r="F561" s="61"/>
      <c r="G561" s="38"/>
      <c r="H561" s="468"/>
      <c r="I561" s="255"/>
      <c r="J561" s="218"/>
      <c r="K561" s="306">
        <f t="shared" ref="K561" si="205">I561-(I561*J561)</f>
        <v>0</v>
      </c>
      <c r="L561" s="307">
        <f t="shared" ref="L561" si="206">K561*H561</f>
        <v>0</v>
      </c>
      <c r="M561" s="220">
        <v>0</v>
      </c>
      <c r="N561" s="308">
        <f t="shared" ref="N561" si="207">L561+(L561*M561)</f>
        <v>0</v>
      </c>
      <c r="O561" s="299"/>
      <c r="Q561" s="676"/>
      <c r="R561" s="693">
        <f t="shared" si="195"/>
        <v>0</v>
      </c>
      <c r="T561" s="676"/>
      <c r="U561" s="693">
        <f t="shared" si="196"/>
        <v>0</v>
      </c>
      <c r="W561" s="676"/>
      <c r="X561" s="693">
        <f t="shared" si="197"/>
        <v>0</v>
      </c>
      <c r="Z561" s="676"/>
      <c r="AA561" s="693">
        <f t="shared" si="198"/>
        <v>0</v>
      </c>
    </row>
    <row r="562" spans="2:27" s="333" customFormat="1" ht="17.25" customHeight="1">
      <c r="B562" s="118"/>
      <c r="C562" s="312"/>
      <c r="D562" s="651"/>
      <c r="E562" s="151"/>
      <c r="F562" s="85"/>
      <c r="G562" s="80"/>
      <c r="H562" s="468"/>
      <c r="I562" s="303"/>
      <c r="J562" s="218"/>
      <c r="K562" s="306">
        <f t="shared" ref="K562:K563" si="208">I562-(I562*J562)</f>
        <v>0</v>
      </c>
      <c r="L562" s="307">
        <f t="shared" ref="L562:L563" si="209">K562*H562</f>
        <v>0</v>
      </c>
      <c r="M562" s="220">
        <v>0</v>
      </c>
      <c r="N562" s="308">
        <f t="shared" ref="N562:N563" si="210">L562+(L562*M562)</f>
        <v>0</v>
      </c>
      <c r="O562" s="299"/>
      <c r="Q562" s="676"/>
      <c r="R562" s="693">
        <f t="shared" si="195"/>
        <v>0</v>
      </c>
      <c r="T562" s="676"/>
      <c r="U562" s="693">
        <f t="shared" si="196"/>
        <v>0</v>
      </c>
      <c r="W562" s="676"/>
      <c r="X562" s="693">
        <f t="shared" si="197"/>
        <v>0</v>
      </c>
      <c r="Z562" s="676"/>
      <c r="AA562" s="693">
        <f t="shared" si="198"/>
        <v>0</v>
      </c>
    </row>
    <row r="563" spans="2:27" s="333" customFormat="1" ht="17.25" customHeight="1">
      <c r="B563" s="118"/>
      <c r="C563" s="312"/>
      <c r="D563" s="651"/>
      <c r="E563" s="151"/>
      <c r="F563" s="85"/>
      <c r="G563" s="80"/>
      <c r="H563" s="468"/>
      <c r="I563" s="303"/>
      <c r="J563" s="218"/>
      <c r="K563" s="306">
        <f t="shared" si="208"/>
        <v>0</v>
      </c>
      <c r="L563" s="307">
        <f t="shared" si="209"/>
        <v>0</v>
      </c>
      <c r="M563" s="220">
        <v>0</v>
      </c>
      <c r="N563" s="308">
        <f t="shared" si="210"/>
        <v>0</v>
      </c>
      <c r="O563" s="299"/>
      <c r="Q563" s="676"/>
      <c r="R563" s="693">
        <f t="shared" si="195"/>
        <v>0</v>
      </c>
      <c r="T563" s="676"/>
      <c r="U563" s="693">
        <f t="shared" si="196"/>
        <v>0</v>
      </c>
      <c r="W563" s="676"/>
      <c r="X563" s="693">
        <f t="shared" si="197"/>
        <v>0</v>
      </c>
      <c r="Z563" s="676"/>
      <c r="AA563" s="693">
        <f t="shared" si="198"/>
        <v>0</v>
      </c>
    </row>
    <row r="564" spans="2:27" s="333" customFormat="1" ht="17.25" customHeight="1">
      <c r="B564" s="118"/>
      <c r="C564" s="312"/>
      <c r="D564" s="651"/>
      <c r="E564" s="151"/>
      <c r="F564" s="85"/>
      <c r="G564" s="80"/>
      <c r="H564" s="468"/>
      <c r="I564" s="303"/>
      <c r="J564" s="218"/>
      <c r="K564" s="306">
        <f t="shared" ref="K564:K565" si="211">I564-(I564*J564)</f>
        <v>0</v>
      </c>
      <c r="L564" s="307">
        <f t="shared" ref="L564:L565" si="212">K564*H564</f>
        <v>0</v>
      </c>
      <c r="M564" s="220">
        <v>0</v>
      </c>
      <c r="N564" s="308">
        <f t="shared" ref="N564:N565" si="213">L564+(L564*M564)</f>
        <v>0</v>
      </c>
      <c r="O564" s="299"/>
      <c r="Q564" s="676"/>
      <c r="R564" s="693">
        <f t="shared" si="195"/>
        <v>0</v>
      </c>
      <c r="T564" s="676"/>
      <c r="U564" s="693">
        <f t="shared" si="196"/>
        <v>0</v>
      </c>
      <c r="W564" s="676"/>
      <c r="X564" s="693">
        <f t="shared" si="197"/>
        <v>0</v>
      </c>
      <c r="Z564" s="676"/>
      <c r="AA564" s="693">
        <f t="shared" si="198"/>
        <v>0</v>
      </c>
    </row>
    <row r="565" spans="2:27" s="333" customFormat="1" ht="17.25" customHeight="1">
      <c r="B565" s="118"/>
      <c r="C565" s="312"/>
      <c r="D565" s="651"/>
      <c r="E565" s="151"/>
      <c r="F565" s="85"/>
      <c r="G565" s="80"/>
      <c r="H565" s="468"/>
      <c r="I565" s="303"/>
      <c r="J565" s="218"/>
      <c r="K565" s="306">
        <f t="shared" si="211"/>
        <v>0</v>
      </c>
      <c r="L565" s="307">
        <f t="shared" si="212"/>
        <v>0</v>
      </c>
      <c r="M565" s="220">
        <v>0</v>
      </c>
      <c r="N565" s="308">
        <f t="shared" si="213"/>
        <v>0</v>
      </c>
      <c r="O565" s="299"/>
      <c r="Q565" s="676"/>
      <c r="R565" s="693">
        <f t="shared" si="195"/>
        <v>0</v>
      </c>
      <c r="T565" s="676"/>
      <c r="U565" s="693">
        <f t="shared" si="196"/>
        <v>0</v>
      </c>
      <c r="W565" s="676"/>
      <c r="X565" s="693">
        <f t="shared" si="197"/>
        <v>0</v>
      </c>
      <c r="Z565" s="676"/>
      <c r="AA565" s="693">
        <f t="shared" si="198"/>
        <v>0</v>
      </c>
    </row>
    <row r="566" spans="2:27" s="333" customFormat="1" ht="17.25" customHeight="1">
      <c r="B566" s="479"/>
      <c r="C566" s="486" t="s">
        <v>271</v>
      </c>
      <c r="D566" s="654"/>
      <c r="E566" s="476"/>
      <c r="F566" s="477"/>
      <c r="G566" s="478"/>
      <c r="H566" s="479"/>
      <c r="I566" s="480"/>
      <c r="J566" s="481"/>
      <c r="K566" s="482"/>
      <c r="L566" s="483"/>
      <c r="M566" s="484"/>
      <c r="N566" s="484"/>
      <c r="O566" s="485"/>
      <c r="Q566"/>
      <c r="S566"/>
      <c r="U566"/>
      <c r="W566"/>
    </row>
    <row r="567" spans="2:27" ht="17.25" customHeight="1">
      <c r="B567" s="168" t="s">
        <v>917</v>
      </c>
      <c r="C567" s="127"/>
      <c r="D567" s="170"/>
      <c r="E567" s="170"/>
      <c r="F567" s="127"/>
      <c r="G567" s="127"/>
      <c r="H567" s="263">
        <f>SUM(H524:H566)</f>
        <v>0</v>
      </c>
      <c r="I567" s="464"/>
      <c r="J567" s="193"/>
      <c r="K567" s="193"/>
      <c r="L567" s="229">
        <f>SUM(L524:L566)</f>
        <v>0</v>
      </c>
      <c r="M567" s="171"/>
      <c r="N567" s="241">
        <f>SUM(N524:N566)</f>
        <v>0</v>
      </c>
      <c r="O567" s="146"/>
    </row>
    <row r="568" spans="2:27" ht="17.25" customHeight="1">
      <c r="B568" s="8"/>
      <c r="C568" s="9"/>
      <c r="D568" s="9"/>
      <c r="E568" s="4"/>
      <c r="F568" s="9"/>
      <c r="G568" s="9"/>
      <c r="H568" s="8"/>
      <c r="M568" s="162"/>
      <c r="N568" s="162"/>
      <c r="O568" s="9"/>
    </row>
    <row r="569" spans="2:27" ht="30" customHeight="1">
      <c r="B569" s="733" t="s">
        <v>918</v>
      </c>
      <c r="C569" s="733"/>
      <c r="D569" s="733"/>
      <c r="E569" s="733"/>
      <c r="F569" s="733"/>
      <c r="G569" s="733"/>
      <c r="H569" s="733"/>
      <c r="I569" s="733"/>
      <c r="J569" s="733"/>
      <c r="K569" s="733"/>
      <c r="L569" s="733"/>
      <c r="M569" s="733"/>
      <c r="N569" s="733"/>
      <c r="O569" s="733"/>
    </row>
    <row r="570" spans="2:27" s="22" customFormat="1" ht="30" customHeight="1">
      <c r="B570" s="106" t="s">
        <v>78</v>
      </c>
      <c r="C570" s="166" t="s">
        <v>79</v>
      </c>
      <c r="D570" s="166" t="s">
        <v>80</v>
      </c>
      <c r="E570" s="166" t="s">
        <v>81</v>
      </c>
      <c r="F570" s="167" t="s">
        <v>82</v>
      </c>
      <c r="G570" s="166" t="s">
        <v>83</v>
      </c>
      <c r="H570" s="262" t="s">
        <v>84</v>
      </c>
      <c r="I570" s="463" t="s">
        <v>85</v>
      </c>
      <c r="J570" s="178" t="s">
        <v>86</v>
      </c>
      <c r="K570" s="178" t="s">
        <v>87</v>
      </c>
      <c r="L570" s="178" t="s">
        <v>88</v>
      </c>
      <c r="M570" s="223" t="s">
        <v>89</v>
      </c>
      <c r="N570" s="223" t="s">
        <v>90</v>
      </c>
      <c r="O570" s="166" t="s">
        <v>91</v>
      </c>
      <c r="Q570" s="729" t="s">
        <v>92</v>
      </c>
      <c r="R570" s="730"/>
      <c r="T570" s="729" t="s">
        <v>93</v>
      </c>
      <c r="U570" s="730"/>
      <c r="W570" s="729" t="s">
        <v>94</v>
      </c>
      <c r="X570" s="730"/>
      <c r="Z570" s="731" t="s">
        <v>95</v>
      </c>
      <c r="AA570" s="732"/>
    </row>
    <row r="571" spans="2:27" ht="17.25" customHeight="1">
      <c r="B571" s="530">
        <v>9781857916720</v>
      </c>
      <c r="C571" s="548" t="s">
        <v>919</v>
      </c>
      <c r="D571" s="687" t="s">
        <v>920</v>
      </c>
      <c r="E571" s="532" t="s">
        <v>98</v>
      </c>
      <c r="F571" s="550" t="s">
        <v>99</v>
      </c>
      <c r="G571" s="536" t="s">
        <v>921</v>
      </c>
      <c r="H571" s="472"/>
      <c r="I571" s="537">
        <v>15</v>
      </c>
      <c r="J571" s="218"/>
      <c r="K571" s="196">
        <f t="shared" ref="K571:K582" si="214">I571-(I571*J571)</f>
        <v>15</v>
      </c>
      <c r="L571" s="228">
        <f t="shared" ref="L571:L582" si="215">K571*H571</f>
        <v>0</v>
      </c>
      <c r="M571" s="220">
        <v>0</v>
      </c>
      <c r="N571" s="253">
        <f t="shared" ref="N571:N582" si="216">L571+(L571*M571)</f>
        <v>0</v>
      </c>
      <c r="O571" s="299"/>
      <c r="Q571" s="676"/>
      <c r="R571" s="679">
        <f t="shared" ref="R571:R586" si="217">IF(Q571="YES",$H571,0)</f>
        <v>0</v>
      </c>
      <c r="S571" s="12"/>
      <c r="T571" s="676"/>
      <c r="U571" s="679">
        <f t="shared" ref="U571:U586" si="218">IF(T571="YES",$H571,0)</f>
        <v>0</v>
      </c>
      <c r="V571" s="12"/>
      <c r="W571" s="676"/>
      <c r="X571" s="679">
        <f t="shared" ref="X571:X586" si="219">IF(W571="YES",$H571,0)</f>
        <v>0</v>
      </c>
      <c r="Z571" s="676"/>
      <c r="AA571" s="679">
        <f t="shared" ref="AA571:AA586" si="220">IF(Z571="YES",$H571,0)</f>
        <v>0</v>
      </c>
    </row>
    <row r="572" spans="2:27" ht="17.25" customHeight="1">
      <c r="B572" s="530">
        <v>9781857916737</v>
      </c>
      <c r="C572" s="547" t="s">
        <v>922</v>
      </c>
      <c r="D572" s="687" t="s">
        <v>920</v>
      </c>
      <c r="E572" s="532" t="s">
        <v>98</v>
      </c>
      <c r="F572" s="550" t="s">
        <v>99</v>
      </c>
      <c r="G572" s="536" t="s">
        <v>923</v>
      </c>
      <c r="H572" s="472"/>
      <c r="I572" s="537">
        <v>6.5</v>
      </c>
      <c r="J572" s="218"/>
      <c r="K572" s="196">
        <f t="shared" si="214"/>
        <v>6.5</v>
      </c>
      <c r="L572" s="228">
        <f t="shared" si="215"/>
        <v>0</v>
      </c>
      <c r="M572" s="220">
        <v>0</v>
      </c>
      <c r="N572" s="253">
        <f t="shared" si="216"/>
        <v>0</v>
      </c>
      <c r="O572" s="299"/>
      <c r="Q572" s="676"/>
      <c r="R572" s="679">
        <f t="shared" si="217"/>
        <v>0</v>
      </c>
      <c r="S572" s="12"/>
      <c r="T572" s="676"/>
      <c r="U572" s="679">
        <f t="shared" si="218"/>
        <v>0</v>
      </c>
      <c r="V572" s="12"/>
      <c r="W572" s="676"/>
      <c r="X572" s="679">
        <f t="shared" si="219"/>
        <v>0</v>
      </c>
      <c r="Z572" s="676"/>
      <c r="AA572" s="679">
        <f t="shared" si="220"/>
        <v>0</v>
      </c>
    </row>
    <row r="573" spans="2:27" ht="17.25" customHeight="1">
      <c r="B573" s="386">
        <v>9781802302134</v>
      </c>
      <c r="C573" s="364" t="s">
        <v>924</v>
      </c>
      <c r="D573" s="687" t="s">
        <v>920</v>
      </c>
      <c r="E573" s="411" t="s">
        <v>98</v>
      </c>
      <c r="F573" s="59" t="s">
        <v>138</v>
      </c>
      <c r="G573" s="92" t="s">
        <v>925</v>
      </c>
      <c r="H573" s="472"/>
      <c r="I573" s="497">
        <v>8.9499999999999993</v>
      </c>
      <c r="J573" s="218"/>
      <c r="K573" s="196">
        <f t="shared" si="214"/>
        <v>8.9499999999999993</v>
      </c>
      <c r="L573" s="228">
        <f t="shared" si="215"/>
        <v>0</v>
      </c>
      <c r="M573" s="220">
        <v>0</v>
      </c>
      <c r="N573" s="253">
        <f t="shared" si="216"/>
        <v>0</v>
      </c>
      <c r="O573" s="299"/>
      <c r="Q573" s="676"/>
      <c r="R573" s="679">
        <f t="shared" si="217"/>
        <v>0</v>
      </c>
      <c r="S573" s="12"/>
      <c r="T573" s="676"/>
      <c r="U573" s="679">
        <f t="shared" si="218"/>
        <v>0</v>
      </c>
      <c r="V573" s="12"/>
      <c r="W573" s="676"/>
      <c r="X573" s="679">
        <f t="shared" si="219"/>
        <v>0</v>
      </c>
      <c r="Z573" s="676"/>
      <c r="AA573" s="679">
        <f t="shared" si="220"/>
        <v>0</v>
      </c>
    </row>
    <row r="574" spans="2:27" ht="17.25" customHeight="1">
      <c r="B574" s="133">
        <v>9781912725458</v>
      </c>
      <c r="C574" s="371" t="s">
        <v>926</v>
      </c>
      <c r="D574" s="687" t="s">
        <v>920</v>
      </c>
      <c r="E574" s="549" t="s">
        <v>128</v>
      </c>
      <c r="F574" s="373" t="s">
        <v>208</v>
      </c>
      <c r="G574" s="374" t="s">
        <v>927</v>
      </c>
      <c r="H574" s="472"/>
      <c r="I574" s="552">
        <v>32.950000000000003</v>
      </c>
      <c r="J574" s="218"/>
      <c r="K574" s="196">
        <f t="shared" si="214"/>
        <v>32.950000000000003</v>
      </c>
      <c r="L574" s="228">
        <f t="shared" si="215"/>
        <v>0</v>
      </c>
      <c r="M574" s="220">
        <v>0</v>
      </c>
      <c r="N574" s="253">
        <f t="shared" si="216"/>
        <v>0</v>
      </c>
      <c r="O574" s="299"/>
      <c r="Q574" s="676"/>
      <c r="R574" s="679">
        <f t="shared" si="217"/>
        <v>0</v>
      </c>
      <c r="S574" s="12"/>
      <c r="T574" s="676"/>
      <c r="U574" s="679">
        <f t="shared" si="218"/>
        <v>0</v>
      </c>
      <c r="V574" s="12"/>
      <c r="W574" s="676"/>
      <c r="X574" s="679">
        <f t="shared" si="219"/>
        <v>0</v>
      </c>
      <c r="Z574" s="676"/>
      <c r="AA574" s="679">
        <f t="shared" si="220"/>
        <v>0</v>
      </c>
    </row>
    <row r="575" spans="2:27" ht="17.25" customHeight="1">
      <c r="B575" s="133">
        <v>9781912725465</v>
      </c>
      <c r="C575" s="371" t="s">
        <v>928</v>
      </c>
      <c r="D575" s="687" t="s">
        <v>920</v>
      </c>
      <c r="E575" s="549" t="s">
        <v>128</v>
      </c>
      <c r="F575" s="373" t="s">
        <v>208</v>
      </c>
      <c r="G575" s="374" t="s">
        <v>929</v>
      </c>
      <c r="H575" s="472"/>
      <c r="I575" s="552">
        <v>13.95</v>
      </c>
      <c r="J575" s="218"/>
      <c r="K575" s="196">
        <f t="shared" si="214"/>
        <v>13.95</v>
      </c>
      <c r="L575" s="228">
        <f t="shared" si="215"/>
        <v>0</v>
      </c>
      <c r="M575" s="220">
        <v>0</v>
      </c>
      <c r="N575" s="253">
        <f t="shared" si="216"/>
        <v>0</v>
      </c>
      <c r="O575" s="299"/>
      <c r="Q575" s="676"/>
      <c r="R575" s="679">
        <f t="shared" si="217"/>
        <v>0</v>
      </c>
      <c r="S575" s="12"/>
      <c r="T575" s="676"/>
      <c r="U575" s="679">
        <f t="shared" si="218"/>
        <v>0</v>
      </c>
      <c r="V575" s="12"/>
      <c r="W575" s="676"/>
      <c r="X575" s="679">
        <f t="shared" si="219"/>
        <v>0</v>
      </c>
      <c r="Z575" s="676"/>
      <c r="AA575" s="679">
        <f t="shared" si="220"/>
        <v>0</v>
      </c>
    </row>
    <row r="576" spans="2:27" ht="17.25" customHeight="1">
      <c r="B576" s="401">
        <v>9781914586392</v>
      </c>
      <c r="C576" s="402" t="s">
        <v>930</v>
      </c>
      <c r="D576" s="687" t="s">
        <v>920</v>
      </c>
      <c r="E576" s="403" t="s">
        <v>98</v>
      </c>
      <c r="F576" s="404" t="s">
        <v>208</v>
      </c>
      <c r="G576" s="405" t="s">
        <v>931</v>
      </c>
      <c r="H576" s="472"/>
      <c r="I576" s="496">
        <v>32.950000000000003</v>
      </c>
      <c r="J576" s="218"/>
      <c r="K576" s="196">
        <f t="shared" si="214"/>
        <v>32.950000000000003</v>
      </c>
      <c r="L576" s="228">
        <f t="shared" si="215"/>
        <v>0</v>
      </c>
      <c r="M576" s="220">
        <v>0</v>
      </c>
      <c r="N576" s="253">
        <f t="shared" si="216"/>
        <v>0</v>
      </c>
      <c r="O576" s="299"/>
      <c r="Q576" s="676"/>
      <c r="R576" s="679">
        <f t="shared" si="217"/>
        <v>0</v>
      </c>
      <c r="S576" s="12"/>
      <c r="T576" s="676"/>
      <c r="U576" s="679">
        <f t="shared" si="218"/>
        <v>0</v>
      </c>
      <c r="V576" s="12"/>
      <c r="W576" s="676"/>
      <c r="X576" s="679">
        <f t="shared" si="219"/>
        <v>0</v>
      </c>
      <c r="Z576" s="676"/>
      <c r="AA576" s="679">
        <f t="shared" si="220"/>
        <v>0</v>
      </c>
    </row>
    <row r="577" spans="2:27" ht="17.25" customHeight="1">
      <c r="B577" s="133">
        <v>9781914586408</v>
      </c>
      <c r="C577" s="546" t="s">
        <v>932</v>
      </c>
      <c r="D577" s="687" t="s">
        <v>920</v>
      </c>
      <c r="E577" s="549" t="s">
        <v>128</v>
      </c>
      <c r="F577" s="529" t="s">
        <v>208</v>
      </c>
      <c r="G577" s="551" t="s">
        <v>933</v>
      </c>
      <c r="H577" s="472"/>
      <c r="I577" s="552">
        <v>13.95</v>
      </c>
      <c r="J577" s="218"/>
      <c r="K577" s="196">
        <f t="shared" si="214"/>
        <v>13.95</v>
      </c>
      <c r="L577" s="228">
        <f t="shared" si="215"/>
        <v>0</v>
      </c>
      <c r="M577" s="220">
        <v>0</v>
      </c>
      <c r="N577" s="253">
        <f t="shared" si="216"/>
        <v>0</v>
      </c>
      <c r="O577" s="299"/>
      <c r="Q577" s="676"/>
      <c r="R577" s="679">
        <f t="shared" si="217"/>
        <v>0</v>
      </c>
      <c r="S577" s="12"/>
      <c r="T577" s="676"/>
      <c r="U577" s="679">
        <f t="shared" si="218"/>
        <v>0</v>
      </c>
      <c r="V577" s="12"/>
      <c r="W577" s="676"/>
      <c r="X577" s="679">
        <f t="shared" si="219"/>
        <v>0</v>
      </c>
      <c r="Z577" s="676"/>
      <c r="AA577" s="679">
        <f t="shared" si="220"/>
        <v>0</v>
      </c>
    </row>
    <row r="578" spans="2:27" ht="17.25" customHeight="1">
      <c r="B578" s="133">
        <v>9781917280594</v>
      </c>
      <c r="C578" s="91" t="s">
        <v>934</v>
      </c>
      <c r="D578" s="687" t="s">
        <v>920</v>
      </c>
      <c r="E578" s="549" t="s">
        <v>98</v>
      </c>
      <c r="F578" s="529" t="s">
        <v>208</v>
      </c>
      <c r="G578" s="551" t="s">
        <v>935</v>
      </c>
      <c r="H578" s="472"/>
      <c r="I578" s="552">
        <v>12.3</v>
      </c>
      <c r="J578" s="218"/>
      <c r="K578" s="196">
        <f t="shared" si="214"/>
        <v>12.3</v>
      </c>
      <c r="L578" s="228">
        <f t="shared" si="215"/>
        <v>0</v>
      </c>
      <c r="M578" s="220">
        <v>0</v>
      </c>
      <c r="N578" s="253">
        <f t="shared" si="216"/>
        <v>0</v>
      </c>
      <c r="O578" s="299"/>
      <c r="Q578" s="676"/>
      <c r="R578" s="679">
        <f t="shared" si="217"/>
        <v>0</v>
      </c>
      <c r="S578" s="12"/>
      <c r="T578" s="676"/>
      <c r="U578" s="679">
        <f t="shared" si="218"/>
        <v>0</v>
      </c>
      <c r="V578" s="12"/>
      <c r="W578" s="676"/>
      <c r="X578" s="679">
        <f t="shared" si="219"/>
        <v>0</v>
      </c>
      <c r="Z578" s="676"/>
      <c r="AA578" s="679">
        <f t="shared" si="220"/>
        <v>0</v>
      </c>
    </row>
    <row r="579" spans="2:27" ht="17.25" customHeight="1">
      <c r="B579" s="126">
        <v>9781789278606</v>
      </c>
      <c r="C579" s="408" t="s">
        <v>936</v>
      </c>
      <c r="D579" s="687" t="s">
        <v>920</v>
      </c>
      <c r="E579" s="406" t="s">
        <v>128</v>
      </c>
      <c r="F579" s="535" t="s">
        <v>225</v>
      </c>
      <c r="G579" s="410" t="s">
        <v>937</v>
      </c>
      <c r="H579" s="472"/>
      <c r="I579" s="495">
        <v>36.9</v>
      </c>
      <c r="J579" s="218"/>
      <c r="K579" s="196">
        <f t="shared" si="214"/>
        <v>36.9</v>
      </c>
      <c r="L579" s="228">
        <f t="shared" si="215"/>
        <v>0</v>
      </c>
      <c r="M579" s="220">
        <v>0</v>
      </c>
      <c r="N579" s="253">
        <f t="shared" si="216"/>
        <v>0</v>
      </c>
      <c r="O579" s="299"/>
      <c r="Q579" s="676"/>
      <c r="R579" s="679">
        <f t="shared" si="217"/>
        <v>0</v>
      </c>
      <c r="S579" s="12"/>
      <c r="T579" s="676"/>
      <c r="U579" s="679">
        <f t="shared" si="218"/>
        <v>0</v>
      </c>
      <c r="V579" s="12"/>
      <c r="W579" s="676"/>
      <c r="X579" s="679">
        <f t="shared" si="219"/>
        <v>0</v>
      </c>
      <c r="Z579" s="676"/>
      <c r="AA579" s="679">
        <f t="shared" si="220"/>
        <v>0</v>
      </c>
    </row>
    <row r="580" spans="2:27" ht="17.25" customHeight="1">
      <c r="B580" s="126">
        <v>9780717138296</v>
      </c>
      <c r="C580" s="364" t="s">
        <v>938</v>
      </c>
      <c r="D580" s="687" t="s">
        <v>920</v>
      </c>
      <c r="E580" s="406" t="s">
        <v>128</v>
      </c>
      <c r="F580" s="535" t="s">
        <v>246</v>
      </c>
      <c r="G580" s="410"/>
      <c r="H580" s="472"/>
      <c r="I580" s="495">
        <v>39.950000000000003</v>
      </c>
      <c r="J580" s="218"/>
      <c r="K580" s="196">
        <f t="shared" si="214"/>
        <v>39.950000000000003</v>
      </c>
      <c r="L580" s="228">
        <f t="shared" si="215"/>
        <v>0</v>
      </c>
      <c r="M580" s="220">
        <v>0</v>
      </c>
      <c r="N580" s="253">
        <f t="shared" si="216"/>
        <v>0</v>
      </c>
      <c r="O580" s="299"/>
      <c r="Q580" s="676"/>
      <c r="R580" s="679">
        <f t="shared" si="217"/>
        <v>0</v>
      </c>
      <c r="S580" s="12"/>
      <c r="T580" s="676"/>
      <c r="U580" s="679">
        <f t="shared" si="218"/>
        <v>0</v>
      </c>
      <c r="V580" s="12"/>
      <c r="W580" s="676"/>
      <c r="X580" s="679">
        <f t="shared" si="219"/>
        <v>0</v>
      </c>
      <c r="Z580" s="676"/>
      <c r="AA580" s="679">
        <f t="shared" si="220"/>
        <v>0</v>
      </c>
    </row>
    <row r="581" spans="2:27" ht="17.25" customHeight="1">
      <c r="B581" s="126">
        <v>9780717138289</v>
      </c>
      <c r="C581" s="364" t="s">
        <v>939</v>
      </c>
      <c r="D581" s="687" t="s">
        <v>920</v>
      </c>
      <c r="E581" s="406" t="s">
        <v>128</v>
      </c>
      <c r="F581" s="535" t="s">
        <v>246</v>
      </c>
      <c r="G581" s="140"/>
      <c r="H581" s="472"/>
      <c r="I581" s="495">
        <v>16</v>
      </c>
      <c r="J581" s="218"/>
      <c r="K581" s="196">
        <f t="shared" si="214"/>
        <v>16</v>
      </c>
      <c r="L581" s="228">
        <f t="shared" si="215"/>
        <v>0</v>
      </c>
      <c r="M581" s="220">
        <v>0</v>
      </c>
      <c r="N581" s="253">
        <f t="shared" si="216"/>
        <v>0</v>
      </c>
      <c r="O581" s="299"/>
      <c r="Q581" s="676"/>
      <c r="R581" s="679">
        <f t="shared" si="217"/>
        <v>0</v>
      </c>
      <c r="S581" s="12"/>
      <c r="T581" s="676"/>
      <c r="U581" s="679">
        <f t="shared" si="218"/>
        <v>0</v>
      </c>
      <c r="V581" s="12"/>
      <c r="W581" s="676"/>
      <c r="X581" s="679">
        <f t="shared" si="219"/>
        <v>0</v>
      </c>
      <c r="Z581" s="676"/>
      <c r="AA581" s="679">
        <f t="shared" si="220"/>
        <v>0</v>
      </c>
    </row>
    <row r="582" spans="2:27" s="333" customFormat="1" ht="17.25" customHeight="1">
      <c r="B582" s="87"/>
      <c r="C582" s="132" t="s">
        <v>396</v>
      </c>
      <c r="D582" s="691"/>
      <c r="E582" s="703"/>
      <c r="F582" s="86"/>
      <c r="G582" s="86"/>
      <c r="H582" s="472"/>
      <c r="I582" s="704"/>
      <c r="J582" s="218"/>
      <c r="K582" s="306">
        <f t="shared" si="214"/>
        <v>0</v>
      </c>
      <c r="L582" s="307">
        <f t="shared" si="215"/>
        <v>0</v>
      </c>
      <c r="M582" s="220">
        <v>0</v>
      </c>
      <c r="N582" s="308">
        <f t="shared" si="216"/>
        <v>0</v>
      </c>
      <c r="O582" s="299"/>
      <c r="Q582" s="676"/>
      <c r="R582" s="693">
        <f t="shared" si="217"/>
        <v>0</v>
      </c>
      <c r="T582" s="676"/>
      <c r="U582" s="693">
        <f t="shared" si="218"/>
        <v>0</v>
      </c>
      <c r="W582" s="676"/>
      <c r="X582" s="693">
        <f t="shared" si="219"/>
        <v>0</v>
      </c>
      <c r="Z582" s="676"/>
      <c r="AA582" s="693">
        <f t="shared" si="220"/>
        <v>0</v>
      </c>
    </row>
    <row r="583" spans="2:27" s="333" customFormat="1" ht="17.25" customHeight="1">
      <c r="B583" s="118"/>
      <c r="C583" s="312"/>
      <c r="D583" s="691"/>
      <c r="E583" s="151"/>
      <c r="F583" s="85"/>
      <c r="G583" s="80"/>
      <c r="H583" s="472"/>
      <c r="I583" s="303"/>
      <c r="J583" s="218"/>
      <c r="K583" s="306">
        <f t="shared" ref="K583:K584" si="221">I583-(I583*J583)</f>
        <v>0</v>
      </c>
      <c r="L583" s="307">
        <f t="shared" ref="L583:L584" si="222">K583*H583</f>
        <v>0</v>
      </c>
      <c r="M583" s="220">
        <v>0</v>
      </c>
      <c r="N583" s="308">
        <f t="shared" ref="N583:N584" si="223">L583+(L583*M583)</f>
        <v>0</v>
      </c>
      <c r="O583" s="299"/>
      <c r="Q583" s="676"/>
      <c r="R583" s="693">
        <f t="shared" si="217"/>
        <v>0</v>
      </c>
      <c r="T583" s="676"/>
      <c r="U583" s="693">
        <f t="shared" si="218"/>
        <v>0</v>
      </c>
      <c r="W583" s="676"/>
      <c r="X583" s="693">
        <f t="shared" si="219"/>
        <v>0</v>
      </c>
      <c r="Z583" s="676"/>
      <c r="AA583" s="693">
        <f t="shared" si="220"/>
        <v>0</v>
      </c>
    </row>
    <row r="584" spans="2:27" s="333" customFormat="1" ht="17.25" customHeight="1">
      <c r="B584" s="118"/>
      <c r="C584" s="312"/>
      <c r="D584" s="691"/>
      <c r="E584" s="151"/>
      <c r="F584" s="85"/>
      <c r="G584" s="80"/>
      <c r="H584" s="472"/>
      <c r="I584" s="303"/>
      <c r="J584" s="218"/>
      <c r="K584" s="306">
        <f t="shared" si="221"/>
        <v>0</v>
      </c>
      <c r="L584" s="307">
        <f t="shared" si="222"/>
        <v>0</v>
      </c>
      <c r="M584" s="220">
        <v>0</v>
      </c>
      <c r="N584" s="308">
        <f t="shared" si="223"/>
        <v>0</v>
      </c>
      <c r="O584" s="299"/>
      <c r="Q584" s="676"/>
      <c r="R584" s="693">
        <f t="shared" si="217"/>
        <v>0</v>
      </c>
      <c r="T584" s="676"/>
      <c r="U584" s="693">
        <f t="shared" si="218"/>
        <v>0</v>
      </c>
      <c r="W584" s="676"/>
      <c r="X584" s="693">
        <f t="shared" si="219"/>
        <v>0</v>
      </c>
      <c r="Z584" s="676"/>
      <c r="AA584" s="693">
        <f t="shared" si="220"/>
        <v>0</v>
      </c>
    </row>
    <row r="585" spans="2:27" s="333" customFormat="1" ht="17.25" customHeight="1">
      <c r="B585" s="118"/>
      <c r="C585" s="312"/>
      <c r="D585" s="691"/>
      <c r="E585" s="151"/>
      <c r="F585" s="85"/>
      <c r="G585" s="80"/>
      <c r="H585" s="472"/>
      <c r="I585" s="303"/>
      <c r="J585" s="218"/>
      <c r="K585" s="306">
        <f t="shared" ref="K585:K586" si="224">I585-(I585*J585)</f>
        <v>0</v>
      </c>
      <c r="L585" s="307">
        <f t="shared" ref="L585:L586" si="225">K585*H585</f>
        <v>0</v>
      </c>
      <c r="M585" s="220">
        <v>0</v>
      </c>
      <c r="N585" s="308">
        <f t="shared" ref="N585:N586" si="226">L585+(L585*M585)</f>
        <v>0</v>
      </c>
      <c r="O585" s="299"/>
      <c r="Q585" s="676"/>
      <c r="R585" s="693">
        <f t="shared" si="217"/>
        <v>0</v>
      </c>
      <c r="T585" s="676"/>
      <c r="U585" s="693">
        <f t="shared" si="218"/>
        <v>0</v>
      </c>
      <c r="W585" s="676"/>
      <c r="X585" s="693">
        <f t="shared" si="219"/>
        <v>0</v>
      </c>
      <c r="Z585" s="676"/>
      <c r="AA585" s="693">
        <f t="shared" si="220"/>
        <v>0</v>
      </c>
    </row>
    <row r="586" spans="2:27" s="333" customFormat="1" ht="17.25" customHeight="1">
      <c r="B586" s="498"/>
      <c r="C586" s="499"/>
      <c r="D586" s="691"/>
      <c r="E586" s="500"/>
      <c r="F586" s="501"/>
      <c r="G586" s="502"/>
      <c r="H586" s="503"/>
      <c r="I586" s="504"/>
      <c r="J586" s="505"/>
      <c r="K586" s="506">
        <f t="shared" si="224"/>
        <v>0</v>
      </c>
      <c r="L586" s="507">
        <f t="shared" si="225"/>
        <v>0</v>
      </c>
      <c r="M586" s="508">
        <v>0</v>
      </c>
      <c r="N586" s="509">
        <f t="shared" si="226"/>
        <v>0</v>
      </c>
      <c r="O586" s="510"/>
      <c r="Q586" s="676"/>
      <c r="R586" s="693">
        <f t="shared" si="217"/>
        <v>0</v>
      </c>
      <c r="T586" s="676"/>
      <c r="U586" s="693">
        <f t="shared" si="218"/>
        <v>0</v>
      </c>
      <c r="W586" s="676"/>
      <c r="X586" s="693">
        <f t="shared" si="219"/>
        <v>0</v>
      </c>
      <c r="Z586" s="676"/>
      <c r="AA586" s="693">
        <f t="shared" si="220"/>
        <v>0</v>
      </c>
    </row>
    <row r="587" spans="2:27" s="333" customFormat="1" ht="17.25" customHeight="1">
      <c r="B587" s="479"/>
      <c r="C587" s="486" t="s">
        <v>271</v>
      </c>
      <c r="D587" s="654"/>
      <c r="E587" s="476"/>
      <c r="F587" s="477"/>
      <c r="G587" s="478"/>
      <c r="H587" s="511"/>
      <c r="I587" s="480"/>
      <c r="J587" s="481"/>
      <c r="K587" s="482"/>
      <c r="L587" s="483"/>
      <c r="M587" s="484"/>
      <c r="N587" s="484"/>
      <c r="O587" s="485"/>
      <c r="Q587"/>
      <c r="S587"/>
      <c r="U587"/>
      <c r="W587"/>
    </row>
    <row r="588" spans="2:27" ht="17.25" customHeight="1">
      <c r="B588" s="174" t="s">
        <v>940</v>
      </c>
      <c r="C588" s="175"/>
      <c r="D588" s="176"/>
      <c r="E588" s="176"/>
      <c r="F588" s="175"/>
      <c r="G588" s="175"/>
      <c r="H588" s="263">
        <f>SUM(H571:H587)</f>
        <v>0</v>
      </c>
      <c r="I588" s="464"/>
      <c r="J588" s="193"/>
      <c r="K588" s="193"/>
      <c r="L588" s="229">
        <f>SUM(L571:L587)</f>
        <v>0</v>
      </c>
      <c r="M588" s="171"/>
      <c r="N588" s="241">
        <f>SUM(N571:N587)</f>
        <v>0</v>
      </c>
      <c r="O588" s="31"/>
    </row>
    <row r="589" spans="2:27" ht="17.25" customHeight="1">
      <c r="B589" s="5"/>
      <c r="C589" s="6"/>
      <c r="D589" s="6"/>
      <c r="E589" s="2"/>
      <c r="F589" s="37"/>
      <c r="G589" s="37"/>
      <c r="H589" s="265"/>
      <c r="M589" s="163"/>
      <c r="N589" s="163"/>
      <c r="O589" s="37"/>
    </row>
    <row r="590" spans="2:27" ht="30" customHeight="1">
      <c r="B590" s="733" t="s">
        <v>941</v>
      </c>
      <c r="C590" s="733"/>
      <c r="D590" s="733"/>
      <c r="E590" s="733"/>
      <c r="F590" s="733"/>
      <c r="G590" s="733"/>
      <c r="H590" s="733"/>
      <c r="I590" s="733"/>
      <c r="J590" s="733"/>
      <c r="K590" s="733"/>
      <c r="L590" s="733"/>
      <c r="M590" s="733"/>
      <c r="N590" s="733"/>
      <c r="O590" s="733"/>
    </row>
    <row r="591" spans="2:27" s="22" customFormat="1" ht="30" customHeight="1">
      <c r="B591" s="106" t="s">
        <v>78</v>
      </c>
      <c r="C591" s="166" t="s">
        <v>79</v>
      </c>
      <c r="D591" s="166" t="s">
        <v>80</v>
      </c>
      <c r="E591" s="166" t="s">
        <v>81</v>
      </c>
      <c r="F591" s="167" t="s">
        <v>82</v>
      </c>
      <c r="G591" s="166" t="s">
        <v>83</v>
      </c>
      <c r="H591" s="262" t="s">
        <v>84</v>
      </c>
      <c r="I591" s="463" t="s">
        <v>85</v>
      </c>
      <c r="J591" s="178" t="s">
        <v>86</v>
      </c>
      <c r="K591" s="178" t="s">
        <v>87</v>
      </c>
      <c r="L591" s="178" t="s">
        <v>88</v>
      </c>
      <c r="M591" s="223" t="s">
        <v>89</v>
      </c>
      <c r="N591" s="223" t="s">
        <v>90</v>
      </c>
      <c r="O591" s="166" t="s">
        <v>91</v>
      </c>
      <c r="Q591" s="729" t="s">
        <v>92</v>
      </c>
      <c r="R591" s="730"/>
      <c r="T591" s="729" t="s">
        <v>93</v>
      </c>
      <c r="U591" s="730"/>
      <c r="W591" s="729" t="s">
        <v>94</v>
      </c>
      <c r="X591" s="730"/>
      <c r="Z591" s="731" t="s">
        <v>95</v>
      </c>
      <c r="AA591" s="732"/>
    </row>
    <row r="592" spans="2:27" ht="17.25" customHeight="1">
      <c r="B592" s="126" t="s">
        <v>942</v>
      </c>
      <c r="C592" s="364" t="s">
        <v>943</v>
      </c>
      <c r="D592" s="140" t="s">
        <v>944</v>
      </c>
      <c r="E592" s="365"/>
      <c r="F592" s="140" t="s">
        <v>129</v>
      </c>
      <c r="G592" s="140">
        <v>27133</v>
      </c>
      <c r="H592" s="468"/>
      <c r="I592" s="227">
        <v>39.9</v>
      </c>
      <c r="J592" s="218"/>
      <c r="K592" s="196">
        <f t="shared" ref="K592:K616" si="227">I592-(I592*J592)</f>
        <v>39.9</v>
      </c>
      <c r="L592" s="228">
        <f t="shared" ref="L592:L616" si="228">K592*H592</f>
        <v>0</v>
      </c>
      <c r="M592" s="220">
        <v>0</v>
      </c>
      <c r="N592" s="253">
        <f t="shared" ref="N592:N616" si="229">L592+(L592*M592)</f>
        <v>0</v>
      </c>
      <c r="O592" s="299"/>
      <c r="Q592" s="676"/>
      <c r="R592" s="679">
        <f t="shared" ref="R592:R620" si="230">IF(Q592="YES",$H592,0)</f>
        <v>0</v>
      </c>
      <c r="S592" s="12"/>
      <c r="T592" s="676"/>
      <c r="U592" s="679">
        <f t="shared" ref="U592:U620" si="231">IF(T592="YES",$H592,0)</f>
        <v>0</v>
      </c>
      <c r="V592" s="12"/>
      <c r="W592" s="676"/>
      <c r="X592" s="679">
        <f t="shared" ref="X592:X620" si="232">IF(W592="YES",$H592,0)</f>
        <v>0</v>
      </c>
      <c r="Z592" s="676"/>
      <c r="AA592" s="679">
        <f t="shared" ref="AA592:AA620" si="233">IF(Z592="YES",$H592,0)</f>
        <v>0</v>
      </c>
    </row>
    <row r="593" spans="2:27" ht="17.25" customHeight="1">
      <c r="B593" s="399">
        <v>9780714427126</v>
      </c>
      <c r="C593" s="364" t="s">
        <v>945</v>
      </c>
      <c r="D593" s="140" t="s">
        <v>944</v>
      </c>
      <c r="E593" s="365"/>
      <c r="F593" s="140" t="s">
        <v>129</v>
      </c>
      <c r="G593" s="140">
        <v>27126</v>
      </c>
      <c r="H593" s="468"/>
      <c r="I593" s="227">
        <v>11.3</v>
      </c>
      <c r="J593" s="218"/>
      <c r="K593" s="196">
        <f t="shared" si="227"/>
        <v>11.3</v>
      </c>
      <c r="L593" s="228">
        <f t="shared" si="228"/>
        <v>0</v>
      </c>
      <c r="M593" s="220">
        <v>0</v>
      </c>
      <c r="N593" s="253">
        <f t="shared" si="229"/>
        <v>0</v>
      </c>
      <c r="O593" s="299"/>
      <c r="Q593" s="676"/>
      <c r="R593" s="679">
        <f t="shared" si="230"/>
        <v>0</v>
      </c>
      <c r="S593" s="12"/>
      <c r="T593" s="676"/>
      <c r="U593" s="679">
        <f t="shared" si="231"/>
        <v>0</v>
      </c>
      <c r="V593" s="12"/>
      <c r="W593" s="676"/>
      <c r="X593" s="679">
        <f t="shared" si="232"/>
        <v>0</v>
      </c>
      <c r="Z593" s="676"/>
      <c r="AA593" s="679">
        <f t="shared" si="233"/>
        <v>0</v>
      </c>
    </row>
    <row r="594" spans="2:27" ht="17.25" customHeight="1">
      <c r="B594" s="126">
        <v>9780714427614</v>
      </c>
      <c r="C594" s="364" t="s">
        <v>946</v>
      </c>
      <c r="D594" s="140" t="s">
        <v>944</v>
      </c>
      <c r="E594" s="365"/>
      <c r="F594" s="140" t="s">
        <v>129</v>
      </c>
      <c r="G594" s="140">
        <v>27614</v>
      </c>
      <c r="H594" s="468"/>
      <c r="I594" s="227">
        <v>32.9</v>
      </c>
      <c r="J594" s="218"/>
      <c r="K594" s="196">
        <f t="shared" si="227"/>
        <v>32.9</v>
      </c>
      <c r="L594" s="228">
        <f t="shared" si="228"/>
        <v>0</v>
      </c>
      <c r="M594" s="220">
        <v>0</v>
      </c>
      <c r="N594" s="253">
        <f t="shared" si="229"/>
        <v>0</v>
      </c>
      <c r="O594" s="299"/>
      <c r="Q594" s="676"/>
      <c r="R594" s="679">
        <f t="shared" si="230"/>
        <v>0</v>
      </c>
      <c r="S594" s="12"/>
      <c r="T594" s="676"/>
      <c r="U594" s="679">
        <f t="shared" si="231"/>
        <v>0</v>
      </c>
      <c r="V594" s="12"/>
      <c r="W594" s="676"/>
      <c r="X594" s="679">
        <f t="shared" si="232"/>
        <v>0</v>
      </c>
      <c r="Z594" s="676"/>
      <c r="AA594" s="679">
        <f t="shared" si="233"/>
        <v>0</v>
      </c>
    </row>
    <row r="595" spans="2:27" ht="17.25" customHeight="1">
      <c r="B595" s="126">
        <v>9780174415437</v>
      </c>
      <c r="C595" s="364" t="s">
        <v>947</v>
      </c>
      <c r="D595" s="140" t="s">
        <v>944</v>
      </c>
      <c r="E595" s="365"/>
      <c r="F595" s="140" t="s">
        <v>129</v>
      </c>
      <c r="G595" s="140">
        <v>15437</v>
      </c>
      <c r="H595" s="468"/>
      <c r="I595" s="227">
        <v>32.9</v>
      </c>
      <c r="J595" s="218"/>
      <c r="K595" s="196">
        <f t="shared" si="227"/>
        <v>32.9</v>
      </c>
      <c r="L595" s="228">
        <f t="shared" si="228"/>
        <v>0</v>
      </c>
      <c r="M595" s="220">
        <v>0</v>
      </c>
      <c r="N595" s="253">
        <f t="shared" si="229"/>
        <v>0</v>
      </c>
      <c r="O595" s="299"/>
      <c r="Q595" s="676"/>
      <c r="R595" s="679">
        <f t="shared" si="230"/>
        <v>0</v>
      </c>
      <c r="S595" s="12"/>
      <c r="T595" s="676"/>
      <c r="U595" s="679">
        <f t="shared" si="231"/>
        <v>0</v>
      </c>
      <c r="V595" s="12"/>
      <c r="W595" s="676"/>
      <c r="X595" s="679">
        <f t="shared" si="232"/>
        <v>0</v>
      </c>
      <c r="Z595" s="676"/>
      <c r="AA595" s="679">
        <f t="shared" si="233"/>
        <v>0</v>
      </c>
    </row>
    <row r="596" spans="2:27" ht="17.25" customHeight="1">
      <c r="B596" s="126">
        <v>9780861676460</v>
      </c>
      <c r="C596" s="98" t="s">
        <v>948</v>
      </c>
      <c r="D596" s="140" t="s">
        <v>944</v>
      </c>
      <c r="E596" s="365" t="s">
        <v>98</v>
      </c>
      <c r="F596" s="59" t="s">
        <v>138</v>
      </c>
      <c r="G596" s="140" t="s">
        <v>949</v>
      </c>
      <c r="H596" s="468"/>
      <c r="I596" s="227">
        <v>9.5</v>
      </c>
      <c r="J596" s="218"/>
      <c r="K596" s="196">
        <f t="shared" si="227"/>
        <v>9.5</v>
      </c>
      <c r="L596" s="228">
        <f t="shared" si="228"/>
        <v>0</v>
      </c>
      <c r="M596" s="220">
        <v>0</v>
      </c>
      <c r="N596" s="253">
        <f t="shared" si="229"/>
        <v>0</v>
      </c>
      <c r="O596" s="299"/>
      <c r="Q596" s="676"/>
      <c r="R596" s="679">
        <f t="shared" si="230"/>
        <v>0</v>
      </c>
      <c r="S596" s="12"/>
      <c r="T596" s="676"/>
      <c r="U596" s="679">
        <f t="shared" si="231"/>
        <v>0</v>
      </c>
      <c r="V596" s="12"/>
      <c r="W596" s="676"/>
      <c r="X596" s="679">
        <f t="shared" si="232"/>
        <v>0</v>
      </c>
      <c r="Z596" s="676"/>
      <c r="AA596" s="679">
        <f t="shared" si="233"/>
        <v>0</v>
      </c>
    </row>
    <row r="597" spans="2:27" ht="17.25" customHeight="1">
      <c r="B597" s="126">
        <v>9781845367718</v>
      </c>
      <c r="C597" s="98" t="s">
        <v>950</v>
      </c>
      <c r="D597" s="140" t="s">
        <v>944</v>
      </c>
      <c r="E597" s="365" t="s">
        <v>128</v>
      </c>
      <c r="F597" s="59" t="s">
        <v>138</v>
      </c>
      <c r="G597" s="140" t="s">
        <v>951</v>
      </c>
      <c r="H597" s="468"/>
      <c r="I597" s="227">
        <v>32.950000000000003</v>
      </c>
      <c r="J597" s="218"/>
      <c r="K597" s="196">
        <f t="shared" si="227"/>
        <v>32.950000000000003</v>
      </c>
      <c r="L597" s="228">
        <f t="shared" si="228"/>
        <v>0</v>
      </c>
      <c r="M597" s="220">
        <v>0</v>
      </c>
      <c r="N597" s="253">
        <f t="shared" si="229"/>
        <v>0</v>
      </c>
      <c r="O597" s="299"/>
      <c r="Q597" s="676"/>
      <c r="R597" s="679">
        <f t="shared" si="230"/>
        <v>0</v>
      </c>
      <c r="S597" s="12"/>
      <c r="T597" s="676"/>
      <c r="U597" s="679">
        <f t="shared" si="231"/>
        <v>0</v>
      </c>
      <c r="V597" s="12"/>
      <c r="W597" s="676"/>
      <c r="X597" s="679">
        <f t="shared" si="232"/>
        <v>0</v>
      </c>
      <c r="Z597" s="676"/>
      <c r="AA597" s="679">
        <f t="shared" si="233"/>
        <v>0</v>
      </c>
    </row>
    <row r="598" spans="2:27" ht="17.25" customHeight="1">
      <c r="B598" s="126">
        <v>9781845367725</v>
      </c>
      <c r="C598" s="98" t="s">
        <v>952</v>
      </c>
      <c r="D598" s="140" t="s">
        <v>944</v>
      </c>
      <c r="E598" s="365" t="s">
        <v>98</v>
      </c>
      <c r="F598" s="59" t="s">
        <v>138</v>
      </c>
      <c r="G598" s="140" t="s">
        <v>953</v>
      </c>
      <c r="H598" s="468"/>
      <c r="I598" s="227">
        <v>13.95</v>
      </c>
      <c r="J598" s="218"/>
      <c r="K598" s="196">
        <f t="shared" si="227"/>
        <v>13.95</v>
      </c>
      <c r="L598" s="228">
        <f t="shared" si="228"/>
        <v>0</v>
      </c>
      <c r="M598" s="220">
        <v>0</v>
      </c>
      <c r="N598" s="253">
        <f t="shared" si="229"/>
        <v>0</v>
      </c>
      <c r="O598" s="299"/>
      <c r="Q598" s="676"/>
      <c r="R598" s="679">
        <f t="shared" si="230"/>
        <v>0</v>
      </c>
      <c r="S598" s="12"/>
      <c r="T598" s="676"/>
      <c r="U598" s="679">
        <f t="shared" si="231"/>
        <v>0</v>
      </c>
      <c r="V598" s="12"/>
      <c r="W598" s="676"/>
      <c r="X598" s="679">
        <f t="shared" si="232"/>
        <v>0</v>
      </c>
      <c r="Z598" s="676"/>
      <c r="AA598" s="679">
        <f t="shared" si="233"/>
        <v>0</v>
      </c>
    </row>
    <row r="599" spans="2:27" ht="17.25" customHeight="1">
      <c r="B599" s="126"/>
      <c r="C599" s="98" t="s">
        <v>954</v>
      </c>
      <c r="D599" s="140" t="s">
        <v>944</v>
      </c>
      <c r="E599" s="365" t="s">
        <v>128</v>
      </c>
      <c r="F599" s="59" t="s">
        <v>138</v>
      </c>
      <c r="G599" s="140" t="s">
        <v>955</v>
      </c>
      <c r="H599" s="468"/>
      <c r="I599" s="227">
        <v>26</v>
      </c>
      <c r="J599" s="218"/>
      <c r="K599" s="196">
        <f t="shared" si="227"/>
        <v>26</v>
      </c>
      <c r="L599" s="228">
        <f t="shared" si="228"/>
        <v>0</v>
      </c>
      <c r="M599" s="220">
        <v>0</v>
      </c>
      <c r="N599" s="253">
        <f t="shared" si="229"/>
        <v>0</v>
      </c>
      <c r="O599" s="299"/>
      <c r="Q599" s="676"/>
      <c r="R599" s="679">
        <f t="shared" si="230"/>
        <v>0</v>
      </c>
      <c r="S599" s="12"/>
      <c r="T599" s="676"/>
      <c r="U599" s="679">
        <f t="shared" si="231"/>
        <v>0</v>
      </c>
      <c r="V599" s="12"/>
      <c r="W599" s="676"/>
      <c r="X599" s="679">
        <f t="shared" si="232"/>
        <v>0</v>
      </c>
      <c r="Z599" s="676"/>
      <c r="AA599" s="679">
        <f t="shared" si="233"/>
        <v>0</v>
      </c>
    </row>
    <row r="600" spans="2:27" ht="17.25" customHeight="1">
      <c r="B600" s="126">
        <v>9781845368548</v>
      </c>
      <c r="C600" s="98" t="s">
        <v>956</v>
      </c>
      <c r="D600" s="140" t="s">
        <v>944</v>
      </c>
      <c r="E600" s="365" t="s">
        <v>128</v>
      </c>
      <c r="F600" s="59" t="s">
        <v>138</v>
      </c>
      <c r="G600" s="140" t="s">
        <v>957</v>
      </c>
      <c r="H600" s="468"/>
      <c r="I600" s="227">
        <v>32.950000000000003</v>
      </c>
      <c r="J600" s="218"/>
      <c r="K600" s="196">
        <f t="shared" si="227"/>
        <v>32.950000000000003</v>
      </c>
      <c r="L600" s="228">
        <f t="shared" si="228"/>
        <v>0</v>
      </c>
      <c r="M600" s="220">
        <v>0</v>
      </c>
      <c r="N600" s="253">
        <f t="shared" si="229"/>
        <v>0</v>
      </c>
      <c r="O600" s="299"/>
      <c r="Q600" s="676"/>
      <c r="R600" s="679">
        <f t="shared" si="230"/>
        <v>0</v>
      </c>
      <c r="S600" s="12"/>
      <c r="T600" s="676"/>
      <c r="U600" s="679">
        <f t="shared" si="231"/>
        <v>0</v>
      </c>
      <c r="V600" s="12"/>
      <c r="W600" s="676"/>
      <c r="X600" s="679">
        <f t="shared" si="232"/>
        <v>0</v>
      </c>
      <c r="Z600" s="676"/>
      <c r="AA600" s="679">
        <f t="shared" si="233"/>
        <v>0</v>
      </c>
    </row>
    <row r="601" spans="2:27" ht="17.25" customHeight="1">
      <c r="B601" s="126">
        <v>9781845368555</v>
      </c>
      <c r="C601" s="98" t="s">
        <v>958</v>
      </c>
      <c r="D601" s="140" t="s">
        <v>944</v>
      </c>
      <c r="E601" s="365" t="s">
        <v>98</v>
      </c>
      <c r="F601" s="59" t="s">
        <v>138</v>
      </c>
      <c r="G601" s="140" t="s">
        <v>959</v>
      </c>
      <c r="H601" s="468"/>
      <c r="I601" s="227">
        <v>13.95</v>
      </c>
      <c r="J601" s="218"/>
      <c r="K601" s="196">
        <f t="shared" si="227"/>
        <v>13.95</v>
      </c>
      <c r="L601" s="228">
        <f t="shared" si="228"/>
        <v>0</v>
      </c>
      <c r="M601" s="220">
        <v>0</v>
      </c>
      <c r="N601" s="253">
        <f t="shared" si="229"/>
        <v>0</v>
      </c>
      <c r="O601" s="299"/>
      <c r="Q601" s="676"/>
      <c r="R601" s="679">
        <f t="shared" si="230"/>
        <v>0</v>
      </c>
      <c r="S601" s="12"/>
      <c r="T601" s="676"/>
      <c r="U601" s="679">
        <f t="shared" si="231"/>
        <v>0</v>
      </c>
      <c r="V601" s="12"/>
      <c r="W601" s="676"/>
      <c r="X601" s="679">
        <f t="shared" si="232"/>
        <v>0</v>
      </c>
      <c r="Z601" s="676"/>
      <c r="AA601" s="679">
        <f t="shared" si="233"/>
        <v>0</v>
      </c>
    </row>
    <row r="602" spans="2:27" ht="17.25" customHeight="1">
      <c r="B602" s="126"/>
      <c r="C602" s="364" t="s">
        <v>960</v>
      </c>
      <c r="D602" s="140" t="s">
        <v>944</v>
      </c>
      <c r="E602" s="365" t="s">
        <v>128</v>
      </c>
      <c r="F602" s="59" t="s">
        <v>138</v>
      </c>
      <c r="G602" s="140" t="s">
        <v>961</v>
      </c>
      <c r="H602" s="468"/>
      <c r="I602" s="227">
        <v>26</v>
      </c>
      <c r="J602" s="218"/>
      <c r="K602" s="196">
        <f t="shared" si="227"/>
        <v>26</v>
      </c>
      <c r="L602" s="228">
        <f t="shared" si="228"/>
        <v>0</v>
      </c>
      <c r="M602" s="220">
        <v>0</v>
      </c>
      <c r="N602" s="253">
        <f t="shared" si="229"/>
        <v>0</v>
      </c>
      <c r="O602" s="299"/>
      <c r="Q602" s="676"/>
      <c r="R602" s="679">
        <f t="shared" si="230"/>
        <v>0</v>
      </c>
      <c r="S602" s="12"/>
      <c r="T602" s="676"/>
      <c r="U602" s="679">
        <f t="shared" si="231"/>
        <v>0</v>
      </c>
      <c r="V602" s="12"/>
      <c r="W602" s="676"/>
      <c r="X602" s="679">
        <f t="shared" si="232"/>
        <v>0</v>
      </c>
      <c r="Z602" s="676"/>
      <c r="AA602" s="679">
        <f t="shared" si="233"/>
        <v>0</v>
      </c>
    </row>
    <row r="603" spans="2:27" ht="17.25" customHeight="1">
      <c r="B603" s="126">
        <v>9781802301908</v>
      </c>
      <c r="C603" s="364" t="s">
        <v>962</v>
      </c>
      <c r="D603" s="140" t="s">
        <v>944</v>
      </c>
      <c r="E603" s="365" t="s">
        <v>98</v>
      </c>
      <c r="F603" s="59" t="s">
        <v>138</v>
      </c>
      <c r="G603" s="140" t="s">
        <v>963</v>
      </c>
      <c r="H603" s="468"/>
      <c r="I603" s="227">
        <v>9.9499999999999993</v>
      </c>
      <c r="J603" s="218"/>
      <c r="K603" s="196">
        <f t="shared" si="227"/>
        <v>9.9499999999999993</v>
      </c>
      <c r="L603" s="228">
        <f t="shared" si="228"/>
        <v>0</v>
      </c>
      <c r="M603" s="220">
        <v>0</v>
      </c>
      <c r="N603" s="253">
        <f t="shared" si="229"/>
        <v>0</v>
      </c>
      <c r="O603" s="299"/>
      <c r="Q603" s="676"/>
      <c r="R603" s="679">
        <f t="shared" si="230"/>
        <v>0</v>
      </c>
      <c r="S603" s="12"/>
      <c r="T603" s="676"/>
      <c r="U603" s="679">
        <f t="shared" si="231"/>
        <v>0</v>
      </c>
      <c r="V603" s="12"/>
      <c r="W603" s="676"/>
      <c r="X603" s="679">
        <f t="shared" si="232"/>
        <v>0</v>
      </c>
      <c r="Z603" s="676"/>
      <c r="AA603" s="679">
        <f t="shared" si="233"/>
        <v>0</v>
      </c>
    </row>
    <row r="604" spans="2:27" ht="17.25" customHeight="1">
      <c r="B604" s="133">
        <v>9781915595126</v>
      </c>
      <c r="C604" s="400" t="s">
        <v>964</v>
      </c>
      <c r="D604" s="140" t="s">
        <v>944</v>
      </c>
      <c r="E604" s="372" t="s">
        <v>128</v>
      </c>
      <c r="F604" s="373" t="s">
        <v>208</v>
      </c>
      <c r="G604" s="374" t="s">
        <v>965</v>
      </c>
      <c r="H604" s="468"/>
      <c r="I604" s="225">
        <v>33.950000000000003</v>
      </c>
      <c r="J604" s="218"/>
      <c r="K604" s="196">
        <f t="shared" si="227"/>
        <v>33.950000000000003</v>
      </c>
      <c r="L604" s="228">
        <f t="shared" si="228"/>
        <v>0</v>
      </c>
      <c r="M604" s="220">
        <v>0</v>
      </c>
      <c r="N604" s="253">
        <f t="shared" si="229"/>
        <v>0</v>
      </c>
      <c r="O604" s="299"/>
      <c r="Q604" s="676"/>
      <c r="R604" s="679">
        <f t="shared" si="230"/>
        <v>0</v>
      </c>
      <c r="S604" s="12"/>
      <c r="T604" s="676"/>
      <c r="U604" s="679">
        <f t="shared" si="231"/>
        <v>0</v>
      </c>
      <c r="V604" s="12"/>
      <c r="W604" s="676"/>
      <c r="X604" s="679">
        <f t="shared" si="232"/>
        <v>0</v>
      </c>
      <c r="Z604" s="676"/>
      <c r="AA604" s="679">
        <f t="shared" si="233"/>
        <v>0</v>
      </c>
    </row>
    <row r="605" spans="2:27" ht="17.25" customHeight="1">
      <c r="B605" s="133">
        <v>9781915595133</v>
      </c>
      <c r="C605" s="400" t="s">
        <v>966</v>
      </c>
      <c r="D605" s="140" t="s">
        <v>944</v>
      </c>
      <c r="E605" s="372" t="s">
        <v>98</v>
      </c>
      <c r="F605" s="529" t="s">
        <v>208</v>
      </c>
      <c r="G605" s="374" t="s">
        <v>967</v>
      </c>
      <c r="H605" s="468"/>
      <c r="I605" s="225">
        <v>10.95</v>
      </c>
      <c r="J605" s="218"/>
      <c r="K605" s="196">
        <f t="shared" si="227"/>
        <v>10.95</v>
      </c>
      <c r="L605" s="228">
        <f t="shared" si="228"/>
        <v>0</v>
      </c>
      <c r="M605" s="220">
        <v>0</v>
      </c>
      <c r="N605" s="253">
        <f t="shared" si="229"/>
        <v>0</v>
      </c>
      <c r="O605" s="299"/>
      <c r="Q605" s="676"/>
      <c r="R605" s="679">
        <f t="shared" si="230"/>
        <v>0</v>
      </c>
      <c r="S605" s="12"/>
      <c r="T605" s="676"/>
      <c r="U605" s="679">
        <f t="shared" si="231"/>
        <v>0</v>
      </c>
      <c r="V605" s="12"/>
      <c r="W605" s="676"/>
      <c r="X605" s="679">
        <f t="shared" si="232"/>
        <v>0</v>
      </c>
      <c r="Z605" s="676"/>
      <c r="AA605" s="679">
        <f t="shared" si="233"/>
        <v>0</v>
      </c>
    </row>
    <row r="606" spans="2:27" ht="17.25" customHeight="1">
      <c r="B606" s="133">
        <v>9781915595140</v>
      </c>
      <c r="C606" s="400" t="s">
        <v>968</v>
      </c>
      <c r="D606" s="140" t="s">
        <v>944</v>
      </c>
      <c r="E606" s="372" t="s">
        <v>98</v>
      </c>
      <c r="F606" s="529" t="s">
        <v>208</v>
      </c>
      <c r="G606" s="374" t="s">
        <v>969</v>
      </c>
      <c r="H606" s="468"/>
      <c r="I606" s="225">
        <v>10.95</v>
      </c>
      <c r="J606" s="218"/>
      <c r="K606" s="196">
        <f t="shared" si="227"/>
        <v>10.95</v>
      </c>
      <c r="L606" s="228">
        <f t="shared" si="228"/>
        <v>0</v>
      </c>
      <c r="M606" s="220">
        <v>0</v>
      </c>
      <c r="N606" s="253">
        <f t="shared" si="229"/>
        <v>0</v>
      </c>
      <c r="O606" s="299"/>
      <c r="Q606" s="676"/>
      <c r="R606" s="679">
        <f t="shared" si="230"/>
        <v>0</v>
      </c>
      <c r="S606" s="12"/>
      <c r="T606" s="676"/>
      <c r="U606" s="679">
        <f t="shared" si="231"/>
        <v>0</v>
      </c>
      <c r="V606" s="12"/>
      <c r="W606" s="676"/>
      <c r="X606" s="679">
        <f t="shared" si="232"/>
        <v>0</v>
      </c>
      <c r="Z606" s="676"/>
      <c r="AA606" s="679">
        <f t="shared" si="233"/>
        <v>0</v>
      </c>
    </row>
    <row r="607" spans="2:27" ht="17.25" customHeight="1">
      <c r="B607" s="133">
        <v>9781917280549</v>
      </c>
      <c r="C607" s="91" t="s">
        <v>970</v>
      </c>
      <c r="D607" s="140" t="s">
        <v>944</v>
      </c>
      <c r="E607" s="372" t="s">
        <v>98</v>
      </c>
      <c r="F607" s="529" t="s">
        <v>208</v>
      </c>
      <c r="G607" s="374" t="s">
        <v>971</v>
      </c>
      <c r="H607" s="468"/>
      <c r="I607" s="225">
        <v>9.5</v>
      </c>
      <c r="J607" s="218"/>
      <c r="K607" s="196">
        <f t="shared" si="227"/>
        <v>9.5</v>
      </c>
      <c r="L607" s="228">
        <f t="shared" si="228"/>
        <v>0</v>
      </c>
      <c r="M607" s="220">
        <v>0</v>
      </c>
      <c r="N607" s="253">
        <f t="shared" si="229"/>
        <v>0</v>
      </c>
      <c r="O607" s="299"/>
      <c r="Q607" s="676"/>
      <c r="R607" s="679">
        <f t="shared" si="230"/>
        <v>0</v>
      </c>
      <c r="S607" s="12"/>
      <c r="T607" s="676"/>
      <c r="U607" s="679">
        <f t="shared" si="231"/>
        <v>0</v>
      </c>
      <c r="V607" s="12"/>
      <c r="W607" s="676"/>
      <c r="X607" s="679">
        <f t="shared" si="232"/>
        <v>0</v>
      </c>
      <c r="Z607" s="676"/>
      <c r="AA607" s="679">
        <f t="shared" si="233"/>
        <v>0</v>
      </c>
    </row>
    <row r="608" spans="2:27" ht="17.25" customHeight="1">
      <c r="B608" s="126">
        <v>9781780908960</v>
      </c>
      <c r="C608" s="364" t="s">
        <v>972</v>
      </c>
      <c r="D608" s="140" t="s">
        <v>944</v>
      </c>
      <c r="E608" s="365" t="s">
        <v>128</v>
      </c>
      <c r="F608" s="535" t="s">
        <v>225</v>
      </c>
      <c r="G608" s="140" t="s">
        <v>973</v>
      </c>
      <c r="H608" s="468"/>
      <c r="I608" s="227">
        <v>38.9</v>
      </c>
      <c r="J608" s="218"/>
      <c r="K608" s="196">
        <f t="shared" si="227"/>
        <v>38.9</v>
      </c>
      <c r="L608" s="228">
        <f t="shared" si="228"/>
        <v>0</v>
      </c>
      <c r="M608" s="220">
        <v>0</v>
      </c>
      <c r="N608" s="253">
        <f t="shared" si="229"/>
        <v>0</v>
      </c>
      <c r="O608" s="299"/>
      <c r="Q608" s="676"/>
      <c r="R608" s="679">
        <f t="shared" si="230"/>
        <v>0</v>
      </c>
      <c r="S608" s="12"/>
      <c r="T608" s="676"/>
      <c r="U608" s="679">
        <f t="shared" si="231"/>
        <v>0</v>
      </c>
      <c r="V608" s="12"/>
      <c r="W608" s="676"/>
      <c r="X608" s="679">
        <f t="shared" si="232"/>
        <v>0</v>
      </c>
      <c r="Z608" s="676"/>
      <c r="AA608" s="679">
        <f t="shared" si="233"/>
        <v>0</v>
      </c>
    </row>
    <row r="609" spans="2:27" ht="17.25" customHeight="1">
      <c r="B609" s="126">
        <v>9781780908946</v>
      </c>
      <c r="C609" s="364" t="s">
        <v>974</v>
      </c>
      <c r="D609" s="140" t="s">
        <v>944</v>
      </c>
      <c r="E609" s="365" t="s">
        <v>98</v>
      </c>
      <c r="F609" s="535" t="s">
        <v>225</v>
      </c>
      <c r="G609" s="140" t="s">
        <v>975</v>
      </c>
      <c r="H609" s="468"/>
      <c r="I609" s="227">
        <v>13.9</v>
      </c>
      <c r="J609" s="218"/>
      <c r="K609" s="196">
        <f t="shared" si="227"/>
        <v>13.9</v>
      </c>
      <c r="L609" s="228">
        <f t="shared" si="228"/>
        <v>0</v>
      </c>
      <c r="M609" s="220">
        <v>0</v>
      </c>
      <c r="N609" s="253">
        <f t="shared" si="229"/>
        <v>0</v>
      </c>
      <c r="O609" s="299"/>
      <c r="Q609" s="676"/>
      <c r="R609" s="679">
        <f t="shared" si="230"/>
        <v>0</v>
      </c>
      <c r="S609" s="12"/>
      <c r="T609" s="676"/>
      <c r="U609" s="679">
        <f t="shared" si="231"/>
        <v>0</v>
      </c>
      <c r="V609" s="12"/>
      <c r="W609" s="676"/>
      <c r="X609" s="679">
        <f t="shared" si="232"/>
        <v>0</v>
      </c>
      <c r="Z609" s="676"/>
      <c r="AA609" s="679">
        <f t="shared" si="233"/>
        <v>0</v>
      </c>
    </row>
    <row r="610" spans="2:27" ht="17.25" customHeight="1">
      <c r="B610" s="126">
        <v>9781780907734</v>
      </c>
      <c r="C610" s="364" t="s">
        <v>976</v>
      </c>
      <c r="D610" s="140" t="s">
        <v>944</v>
      </c>
      <c r="E610" s="365" t="s">
        <v>128</v>
      </c>
      <c r="F610" s="65" t="s">
        <v>225</v>
      </c>
      <c r="G610" s="38" t="s">
        <v>977</v>
      </c>
      <c r="H610" s="468"/>
      <c r="I610" s="227">
        <v>33.9</v>
      </c>
      <c r="J610" s="218"/>
      <c r="K610" s="196">
        <f t="shared" si="227"/>
        <v>33.9</v>
      </c>
      <c r="L610" s="228">
        <f t="shared" si="228"/>
        <v>0</v>
      </c>
      <c r="M610" s="220">
        <v>0</v>
      </c>
      <c r="N610" s="253">
        <f t="shared" si="229"/>
        <v>0</v>
      </c>
      <c r="O610" s="299"/>
      <c r="Q610" s="676"/>
      <c r="R610" s="679">
        <f t="shared" si="230"/>
        <v>0</v>
      </c>
      <c r="S610" s="12"/>
      <c r="T610" s="676"/>
      <c r="U610" s="679">
        <f t="shared" si="231"/>
        <v>0</v>
      </c>
      <c r="V610" s="12"/>
      <c r="W610" s="676"/>
      <c r="X610" s="679">
        <f t="shared" si="232"/>
        <v>0</v>
      </c>
      <c r="Z610" s="676"/>
      <c r="AA610" s="679">
        <f t="shared" si="233"/>
        <v>0</v>
      </c>
    </row>
    <row r="611" spans="2:27" ht="17.25" customHeight="1">
      <c r="B611" s="126">
        <v>9780717188802</v>
      </c>
      <c r="C611" s="364" t="s">
        <v>978</v>
      </c>
      <c r="D611" s="140" t="s">
        <v>944</v>
      </c>
      <c r="E611" s="365" t="s">
        <v>128</v>
      </c>
      <c r="F611" s="535" t="s">
        <v>246</v>
      </c>
      <c r="G611" s="140"/>
      <c r="H611" s="468"/>
      <c r="I611" s="227">
        <v>15.25</v>
      </c>
      <c r="J611" s="218"/>
      <c r="K611" s="196">
        <f t="shared" si="227"/>
        <v>15.25</v>
      </c>
      <c r="L611" s="228">
        <f t="shared" si="228"/>
        <v>0</v>
      </c>
      <c r="M611" s="220">
        <v>0</v>
      </c>
      <c r="N611" s="253">
        <f t="shared" si="229"/>
        <v>0</v>
      </c>
      <c r="O611" s="299"/>
      <c r="Q611" s="676"/>
      <c r="R611" s="679">
        <f t="shared" si="230"/>
        <v>0</v>
      </c>
      <c r="S611" s="12"/>
      <c r="T611" s="676"/>
      <c r="U611" s="679">
        <f t="shared" si="231"/>
        <v>0</v>
      </c>
      <c r="V611" s="12"/>
      <c r="W611" s="676"/>
      <c r="X611" s="679">
        <f t="shared" si="232"/>
        <v>0</v>
      </c>
      <c r="Z611" s="676"/>
      <c r="AA611" s="679">
        <f t="shared" si="233"/>
        <v>0</v>
      </c>
    </row>
    <row r="612" spans="2:27" ht="17.25" customHeight="1">
      <c r="B612" s="126">
        <v>9780717179671</v>
      </c>
      <c r="C612" s="364" t="s">
        <v>979</v>
      </c>
      <c r="D612" s="140" t="s">
        <v>944</v>
      </c>
      <c r="E612" s="365" t="s">
        <v>128</v>
      </c>
      <c r="F612" s="140" t="s">
        <v>246</v>
      </c>
      <c r="G612" s="140"/>
      <c r="H612" s="468"/>
      <c r="I612" s="227">
        <v>33.950000000000003</v>
      </c>
      <c r="J612" s="218"/>
      <c r="K612" s="196">
        <f t="shared" si="227"/>
        <v>33.950000000000003</v>
      </c>
      <c r="L612" s="228">
        <f t="shared" si="228"/>
        <v>0</v>
      </c>
      <c r="M612" s="220">
        <v>0</v>
      </c>
      <c r="N612" s="253">
        <f t="shared" si="229"/>
        <v>0</v>
      </c>
      <c r="O612" s="299"/>
      <c r="Q612" s="676"/>
      <c r="R612" s="679">
        <f t="shared" si="230"/>
        <v>0</v>
      </c>
      <c r="S612" s="12"/>
      <c r="T612" s="676"/>
      <c r="U612" s="679">
        <f t="shared" si="231"/>
        <v>0</v>
      </c>
      <c r="V612" s="12"/>
      <c r="W612" s="676"/>
      <c r="X612" s="679">
        <f t="shared" si="232"/>
        <v>0</v>
      </c>
      <c r="Z612" s="676"/>
      <c r="AA612" s="679">
        <f t="shared" si="233"/>
        <v>0</v>
      </c>
    </row>
    <row r="613" spans="2:27" ht="17.25" customHeight="1">
      <c r="B613" s="126">
        <v>9780717179664</v>
      </c>
      <c r="C613" s="364" t="s">
        <v>980</v>
      </c>
      <c r="D613" s="140" t="s">
        <v>944</v>
      </c>
      <c r="E613" s="365" t="s">
        <v>128</v>
      </c>
      <c r="F613" s="535" t="s">
        <v>246</v>
      </c>
      <c r="G613" s="140"/>
      <c r="H613" s="468"/>
      <c r="I613" s="227">
        <v>10.95</v>
      </c>
      <c r="J613" s="218"/>
      <c r="K613" s="196">
        <f t="shared" si="227"/>
        <v>10.95</v>
      </c>
      <c r="L613" s="228">
        <f t="shared" si="228"/>
        <v>0</v>
      </c>
      <c r="M613" s="220">
        <v>0</v>
      </c>
      <c r="N613" s="253">
        <f t="shared" si="229"/>
        <v>0</v>
      </c>
      <c r="O613" s="299"/>
      <c r="Q613" s="676"/>
      <c r="R613" s="679">
        <f t="shared" si="230"/>
        <v>0</v>
      </c>
      <c r="S613" s="12"/>
      <c r="T613" s="676"/>
      <c r="U613" s="679">
        <f t="shared" si="231"/>
        <v>0</v>
      </c>
      <c r="V613" s="12"/>
      <c r="W613" s="676"/>
      <c r="X613" s="679">
        <f t="shared" si="232"/>
        <v>0</v>
      </c>
      <c r="Z613" s="676"/>
      <c r="AA613" s="679">
        <f t="shared" si="233"/>
        <v>0</v>
      </c>
    </row>
    <row r="614" spans="2:27" ht="17.25" customHeight="1">
      <c r="B614" s="126">
        <v>9780717195169</v>
      </c>
      <c r="C614" s="363" t="s">
        <v>981</v>
      </c>
      <c r="D614" s="140" t="s">
        <v>944</v>
      </c>
      <c r="E614" s="365" t="s">
        <v>98</v>
      </c>
      <c r="F614" s="366" t="s">
        <v>246</v>
      </c>
      <c r="G614" s="140"/>
      <c r="H614" s="468"/>
      <c r="I614" s="227">
        <v>9.99</v>
      </c>
      <c r="J614" s="218"/>
      <c r="K614" s="196">
        <f t="shared" si="227"/>
        <v>9.99</v>
      </c>
      <c r="L614" s="228">
        <f t="shared" si="228"/>
        <v>0</v>
      </c>
      <c r="M614" s="220">
        <v>0</v>
      </c>
      <c r="N614" s="253">
        <f t="shared" si="229"/>
        <v>0</v>
      </c>
      <c r="O614" s="299"/>
      <c r="Q614" s="676"/>
      <c r="R614" s="679">
        <f t="shared" si="230"/>
        <v>0</v>
      </c>
      <c r="S614" s="12"/>
      <c r="T614" s="676"/>
      <c r="U614" s="679">
        <f t="shared" si="231"/>
        <v>0</v>
      </c>
      <c r="V614" s="12"/>
      <c r="W614" s="676"/>
      <c r="X614" s="679">
        <f t="shared" si="232"/>
        <v>0</v>
      </c>
      <c r="Z614" s="676"/>
      <c r="AA614" s="679">
        <f t="shared" si="233"/>
        <v>0</v>
      </c>
    </row>
    <row r="615" spans="2:27" ht="17.25" customHeight="1">
      <c r="B615" s="386">
        <v>9781804582961</v>
      </c>
      <c r="C615" s="387" t="s">
        <v>982</v>
      </c>
      <c r="D615" s="140" t="s">
        <v>944</v>
      </c>
      <c r="E615" s="388" t="s">
        <v>128</v>
      </c>
      <c r="F615" s="389" t="s">
        <v>246</v>
      </c>
      <c r="G615" s="389"/>
      <c r="H615" s="468"/>
      <c r="I615" s="390">
        <v>13.95</v>
      </c>
      <c r="J615" s="218"/>
      <c r="K615" s="196">
        <f t="shared" si="227"/>
        <v>13.95</v>
      </c>
      <c r="L615" s="228">
        <f t="shared" si="228"/>
        <v>0</v>
      </c>
      <c r="M615" s="220">
        <v>0</v>
      </c>
      <c r="N615" s="253">
        <f t="shared" si="229"/>
        <v>0</v>
      </c>
      <c r="O615" s="299"/>
      <c r="Q615" s="676"/>
      <c r="R615" s="679">
        <f t="shared" si="230"/>
        <v>0</v>
      </c>
      <c r="S615" s="12"/>
      <c r="T615" s="676"/>
      <c r="U615" s="679">
        <f t="shared" si="231"/>
        <v>0</v>
      </c>
      <c r="V615" s="12"/>
      <c r="W615" s="676"/>
      <c r="X615" s="679">
        <f t="shared" si="232"/>
        <v>0</v>
      </c>
      <c r="Z615" s="676"/>
      <c r="AA615" s="679">
        <f t="shared" si="233"/>
        <v>0</v>
      </c>
    </row>
    <row r="616" spans="2:27" s="333" customFormat="1" ht="17.25" customHeight="1">
      <c r="B616" s="87"/>
      <c r="C616" s="132" t="s">
        <v>396</v>
      </c>
      <c r="D616" s="132"/>
      <c r="E616" s="130"/>
      <c r="F616" s="85"/>
      <c r="G616" s="86"/>
      <c r="H616" s="468"/>
      <c r="I616" s="224"/>
      <c r="J616" s="218"/>
      <c r="K616" s="306">
        <f t="shared" si="227"/>
        <v>0</v>
      </c>
      <c r="L616" s="307">
        <f t="shared" si="228"/>
        <v>0</v>
      </c>
      <c r="M616" s="220">
        <v>0</v>
      </c>
      <c r="N616" s="308">
        <f t="shared" si="229"/>
        <v>0</v>
      </c>
      <c r="O616" s="299"/>
      <c r="Q616" s="676"/>
      <c r="R616" s="693">
        <f t="shared" si="230"/>
        <v>0</v>
      </c>
      <c r="T616" s="676"/>
      <c r="U616" s="693">
        <f t="shared" si="231"/>
        <v>0</v>
      </c>
      <c r="W616" s="676"/>
      <c r="X616" s="693">
        <f t="shared" si="232"/>
        <v>0</v>
      </c>
      <c r="Z616" s="676"/>
      <c r="AA616" s="693">
        <f t="shared" si="233"/>
        <v>0</v>
      </c>
    </row>
    <row r="617" spans="2:27" s="333" customFormat="1" ht="17.25" customHeight="1">
      <c r="B617" s="118"/>
      <c r="C617" s="312"/>
      <c r="D617" s="132"/>
      <c r="E617" s="151"/>
      <c r="F617" s="85"/>
      <c r="G617" s="80"/>
      <c r="H617" s="468"/>
      <c r="I617" s="303"/>
      <c r="J617" s="218"/>
      <c r="K617" s="306">
        <f t="shared" ref="K617:K618" si="234">I617-(I617*J617)</f>
        <v>0</v>
      </c>
      <c r="L617" s="307">
        <f t="shared" ref="L617:L618" si="235">K617*H617</f>
        <v>0</v>
      </c>
      <c r="M617" s="220">
        <v>0</v>
      </c>
      <c r="N617" s="308">
        <f t="shared" ref="N617:N618" si="236">L617+(L617*M617)</f>
        <v>0</v>
      </c>
      <c r="O617" s="299"/>
      <c r="Q617" s="676"/>
      <c r="R617" s="693">
        <f t="shared" si="230"/>
        <v>0</v>
      </c>
      <c r="T617" s="676"/>
      <c r="U617" s="693">
        <f t="shared" si="231"/>
        <v>0</v>
      </c>
      <c r="W617" s="676"/>
      <c r="X617" s="693">
        <f t="shared" si="232"/>
        <v>0</v>
      </c>
      <c r="Z617" s="676"/>
      <c r="AA617" s="693">
        <f t="shared" si="233"/>
        <v>0</v>
      </c>
    </row>
    <row r="618" spans="2:27" s="333" customFormat="1" ht="17.25" customHeight="1">
      <c r="B618" s="118"/>
      <c r="C618" s="312"/>
      <c r="D618" s="132"/>
      <c r="E618" s="151"/>
      <c r="F618" s="85"/>
      <c r="G618" s="80"/>
      <c r="H618" s="468"/>
      <c r="I618" s="303"/>
      <c r="J618" s="218"/>
      <c r="K618" s="306">
        <f t="shared" si="234"/>
        <v>0</v>
      </c>
      <c r="L618" s="307">
        <f t="shared" si="235"/>
        <v>0</v>
      </c>
      <c r="M618" s="220">
        <v>0</v>
      </c>
      <c r="N618" s="308">
        <f t="shared" si="236"/>
        <v>0</v>
      </c>
      <c r="O618" s="299"/>
      <c r="Q618" s="676"/>
      <c r="R618" s="693">
        <f t="shared" si="230"/>
        <v>0</v>
      </c>
      <c r="T618" s="676"/>
      <c r="U618" s="693">
        <f t="shared" si="231"/>
        <v>0</v>
      </c>
      <c r="W618" s="676"/>
      <c r="X618" s="693">
        <f t="shared" si="232"/>
        <v>0</v>
      </c>
      <c r="Z618" s="676"/>
      <c r="AA618" s="693">
        <f t="shared" si="233"/>
        <v>0</v>
      </c>
    </row>
    <row r="619" spans="2:27" s="333" customFormat="1" ht="17.25" customHeight="1">
      <c r="B619" s="118"/>
      <c r="C619" s="312"/>
      <c r="D619" s="132"/>
      <c r="E619" s="151"/>
      <c r="F619" s="85"/>
      <c r="G619" s="80"/>
      <c r="H619" s="468"/>
      <c r="I619" s="303"/>
      <c r="J619" s="218"/>
      <c r="K619" s="306">
        <f t="shared" ref="K619:K620" si="237">I619-(I619*J619)</f>
        <v>0</v>
      </c>
      <c r="L619" s="307">
        <f t="shared" ref="L619:L620" si="238">K619*H619</f>
        <v>0</v>
      </c>
      <c r="M619" s="220">
        <v>0</v>
      </c>
      <c r="N619" s="308">
        <f t="shared" ref="N619:N620" si="239">L619+(L619*M619)</f>
        <v>0</v>
      </c>
      <c r="O619" s="299"/>
      <c r="Q619" s="676"/>
      <c r="R619" s="693">
        <f t="shared" si="230"/>
        <v>0</v>
      </c>
      <c r="T619" s="676"/>
      <c r="U619" s="693">
        <f t="shared" si="231"/>
        <v>0</v>
      </c>
      <c r="W619" s="676"/>
      <c r="X619" s="693">
        <f t="shared" si="232"/>
        <v>0</v>
      </c>
      <c r="Z619" s="676"/>
      <c r="AA619" s="693">
        <f t="shared" si="233"/>
        <v>0</v>
      </c>
    </row>
    <row r="620" spans="2:27" s="333" customFormat="1" ht="17.25" customHeight="1">
      <c r="B620" s="118"/>
      <c r="C620" s="312"/>
      <c r="D620" s="132"/>
      <c r="E620" s="151"/>
      <c r="F620" s="85"/>
      <c r="G620" s="80"/>
      <c r="H620" s="468"/>
      <c r="I620" s="303"/>
      <c r="J620" s="218"/>
      <c r="K620" s="306">
        <f t="shared" si="237"/>
        <v>0</v>
      </c>
      <c r="L620" s="307">
        <f t="shared" si="238"/>
        <v>0</v>
      </c>
      <c r="M620" s="220">
        <v>0</v>
      </c>
      <c r="N620" s="308">
        <f t="shared" si="239"/>
        <v>0</v>
      </c>
      <c r="O620" s="299"/>
      <c r="Q620" s="676"/>
      <c r="R620" s="693">
        <f t="shared" si="230"/>
        <v>0</v>
      </c>
      <c r="T620" s="676"/>
      <c r="U620" s="693">
        <f t="shared" si="231"/>
        <v>0</v>
      </c>
      <c r="W620" s="676"/>
      <c r="X620" s="693">
        <f t="shared" si="232"/>
        <v>0</v>
      </c>
      <c r="Z620" s="676"/>
      <c r="AA620" s="693">
        <f t="shared" si="233"/>
        <v>0</v>
      </c>
    </row>
    <row r="621" spans="2:27" s="333" customFormat="1" ht="17.25" customHeight="1">
      <c r="B621" s="479"/>
      <c r="C621" s="486" t="s">
        <v>271</v>
      </c>
      <c r="D621" s="654"/>
      <c r="E621" s="476"/>
      <c r="F621" s="477"/>
      <c r="G621" s="478"/>
      <c r="H621" s="511"/>
      <c r="I621" s="480"/>
      <c r="J621" s="481"/>
      <c r="K621" s="482"/>
      <c r="L621" s="483"/>
      <c r="M621" s="484"/>
      <c r="N621" s="484"/>
      <c r="O621" s="485"/>
      <c r="Q621"/>
      <c r="S621"/>
      <c r="U621"/>
      <c r="W621"/>
    </row>
    <row r="622" spans="2:27" ht="17.25" customHeight="1">
      <c r="B622" s="168" t="s">
        <v>983</v>
      </c>
      <c r="C622" s="127"/>
      <c r="D622" s="170"/>
      <c r="E622" s="170"/>
      <c r="F622" s="127"/>
      <c r="G622" s="127"/>
      <c r="H622" s="263">
        <f>SUM(H592:H621)</f>
        <v>0</v>
      </c>
      <c r="I622" s="464"/>
      <c r="J622" s="193"/>
      <c r="K622" s="193"/>
      <c r="L622" s="229">
        <f>SUM(L592:L621)</f>
        <v>0</v>
      </c>
      <c r="M622" s="171"/>
      <c r="N622" s="241">
        <f>SUM(N592:N621)</f>
        <v>0</v>
      </c>
      <c r="O622" s="146"/>
    </row>
    <row r="623" spans="2:27" ht="17.25" customHeight="1">
      <c r="B623" s="1"/>
      <c r="C623" s="7"/>
      <c r="D623" s="7"/>
      <c r="E623" s="2"/>
      <c r="F623" s="9"/>
      <c r="G623" s="9"/>
      <c r="H623" s="8"/>
      <c r="M623" s="162"/>
      <c r="N623" s="162"/>
      <c r="O623" s="9"/>
    </row>
    <row r="624" spans="2:27" ht="30" customHeight="1">
      <c r="B624" s="733" t="s">
        <v>984</v>
      </c>
      <c r="C624" s="733"/>
      <c r="D624" s="733"/>
      <c r="E624" s="733"/>
      <c r="F624" s="733"/>
      <c r="G624" s="733"/>
      <c r="H624" s="733"/>
      <c r="I624" s="733"/>
      <c r="J624" s="733"/>
      <c r="K624" s="733"/>
      <c r="L624" s="733"/>
      <c r="M624" s="733"/>
      <c r="N624" s="733"/>
      <c r="O624" s="733"/>
    </row>
    <row r="625" spans="2:27" s="22" customFormat="1" ht="30" customHeight="1">
      <c r="B625" s="106" t="s">
        <v>78</v>
      </c>
      <c r="C625" s="166" t="s">
        <v>79</v>
      </c>
      <c r="D625" s="166" t="s">
        <v>80</v>
      </c>
      <c r="E625" s="166" t="s">
        <v>81</v>
      </c>
      <c r="F625" s="167" t="s">
        <v>82</v>
      </c>
      <c r="G625" s="166" t="s">
        <v>83</v>
      </c>
      <c r="H625" s="262" t="s">
        <v>84</v>
      </c>
      <c r="I625" s="463" t="s">
        <v>85</v>
      </c>
      <c r="J625" s="178" t="s">
        <v>86</v>
      </c>
      <c r="K625" s="178" t="s">
        <v>87</v>
      </c>
      <c r="L625" s="178" t="s">
        <v>88</v>
      </c>
      <c r="M625" s="223" t="s">
        <v>89</v>
      </c>
      <c r="N625" s="223" t="s">
        <v>90</v>
      </c>
      <c r="O625" s="166" t="s">
        <v>91</v>
      </c>
      <c r="Q625" s="729" t="s">
        <v>92</v>
      </c>
      <c r="R625" s="730"/>
      <c r="T625" s="729" t="s">
        <v>93</v>
      </c>
      <c r="U625" s="730"/>
      <c r="W625" s="729" t="s">
        <v>94</v>
      </c>
      <c r="X625" s="730"/>
      <c r="Z625" s="731" t="s">
        <v>95</v>
      </c>
      <c r="AA625" s="732"/>
    </row>
    <row r="626" spans="2:27" s="333" customFormat="1" ht="17.25" customHeight="1">
      <c r="B626" s="72"/>
      <c r="C626" s="136"/>
      <c r="D626" s="663"/>
      <c r="E626" s="78"/>
      <c r="F626" s="172"/>
      <c r="G626" s="65"/>
      <c r="H626" s="468"/>
      <c r="I626" s="255"/>
      <c r="J626" s="218"/>
      <c r="K626" s="306">
        <f t="shared" ref="K626:K629" si="240">I626-(I626*J626)</f>
        <v>0</v>
      </c>
      <c r="L626" s="307">
        <f t="shared" ref="L626:L629" si="241">K626*H626</f>
        <v>0</v>
      </c>
      <c r="M626" s="220">
        <v>0</v>
      </c>
      <c r="N626" s="308">
        <f t="shared" ref="N626:N629" si="242">L626+(L626*M626)</f>
        <v>0</v>
      </c>
      <c r="O626" s="299"/>
      <c r="Q626" s="676"/>
      <c r="R626" s="693">
        <f t="shared" ref="R626:R633" si="243">IF(Q626="YES",$H626,0)</f>
        <v>0</v>
      </c>
      <c r="T626" s="676"/>
      <c r="U626" s="693">
        <f t="shared" ref="U626:U633" si="244">IF(T626="YES",$H626,0)</f>
        <v>0</v>
      </c>
      <c r="W626" s="676"/>
      <c r="X626" s="693">
        <f t="shared" ref="X626:X633" si="245">IF(W626="YES",$H626,0)</f>
        <v>0</v>
      </c>
      <c r="Z626" s="676"/>
      <c r="AA626" s="693">
        <f t="shared" ref="AA626:AA633" si="246">IF(Z626="YES",$H626,0)</f>
        <v>0</v>
      </c>
    </row>
    <row r="627" spans="2:27" s="333" customFormat="1" ht="17.25" customHeight="1">
      <c r="B627" s="72"/>
      <c r="C627" s="136"/>
      <c r="D627" s="663"/>
      <c r="E627" s="78"/>
      <c r="F627" s="172"/>
      <c r="G627" s="173"/>
      <c r="H627" s="468"/>
      <c r="I627" s="255"/>
      <c r="J627" s="218"/>
      <c r="K627" s="306">
        <f t="shared" si="240"/>
        <v>0</v>
      </c>
      <c r="L627" s="307">
        <f t="shared" si="241"/>
        <v>0</v>
      </c>
      <c r="M627" s="220">
        <v>0</v>
      </c>
      <c r="N627" s="308">
        <f t="shared" si="242"/>
        <v>0</v>
      </c>
      <c r="O627" s="299"/>
      <c r="Q627" s="676"/>
      <c r="R627" s="693">
        <f t="shared" si="243"/>
        <v>0</v>
      </c>
      <c r="T627" s="676"/>
      <c r="U627" s="693">
        <f t="shared" si="244"/>
        <v>0</v>
      </c>
      <c r="W627" s="676"/>
      <c r="X627" s="693">
        <f t="shared" si="245"/>
        <v>0</v>
      </c>
      <c r="Z627" s="676"/>
      <c r="AA627" s="693">
        <f t="shared" si="246"/>
        <v>0</v>
      </c>
    </row>
    <row r="628" spans="2:27" s="333" customFormat="1" ht="17.25" customHeight="1">
      <c r="B628" s="72"/>
      <c r="C628" s="136"/>
      <c r="D628" s="663"/>
      <c r="E628" s="78"/>
      <c r="F628" s="172"/>
      <c r="G628" s="173"/>
      <c r="H628" s="468"/>
      <c r="I628" s="255"/>
      <c r="J628" s="218"/>
      <c r="K628" s="306">
        <f t="shared" si="240"/>
        <v>0</v>
      </c>
      <c r="L628" s="307">
        <f t="shared" si="241"/>
        <v>0</v>
      </c>
      <c r="M628" s="220">
        <v>0</v>
      </c>
      <c r="N628" s="308">
        <f t="shared" si="242"/>
        <v>0</v>
      </c>
      <c r="O628" s="299"/>
      <c r="Q628" s="676"/>
      <c r="R628" s="693">
        <f t="shared" si="243"/>
        <v>0</v>
      </c>
      <c r="T628" s="676"/>
      <c r="U628" s="693">
        <f t="shared" si="244"/>
        <v>0</v>
      </c>
      <c r="W628" s="676"/>
      <c r="X628" s="693">
        <f t="shared" si="245"/>
        <v>0</v>
      </c>
      <c r="Z628" s="676"/>
      <c r="AA628" s="693">
        <f t="shared" si="246"/>
        <v>0</v>
      </c>
    </row>
    <row r="629" spans="2:27" s="333" customFormat="1" ht="17.25" customHeight="1">
      <c r="B629" s="72"/>
      <c r="C629" s="512"/>
      <c r="D629" s="685"/>
      <c r="E629" s="78"/>
      <c r="F629" s="61"/>
      <c r="G629" s="38"/>
      <c r="H629" s="468"/>
      <c r="I629" s="255"/>
      <c r="J629" s="218"/>
      <c r="K629" s="306">
        <f t="shared" si="240"/>
        <v>0</v>
      </c>
      <c r="L629" s="307">
        <f t="shared" si="241"/>
        <v>0</v>
      </c>
      <c r="M629" s="220">
        <v>0</v>
      </c>
      <c r="N629" s="308">
        <f t="shared" si="242"/>
        <v>0</v>
      </c>
      <c r="O629" s="299"/>
      <c r="Q629" s="676"/>
      <c r="R629" s="693">
        <f t="shared" si="243"/>
        <v>0</v>
      </c>
      <c r="T629" s="676"/>
      <c r="U629" s="693">
        <f t="shared" si="244"/>
        <v>0</v>
      </c>
      <c r="W629" s="676"/>
      <c r="X629" s="693">
        <f t="shared" si="245"/>
        <v>0</v>
      </c>
      <c r="Z629" s="676"/>
      <c r="AA629" s="693">
        <f t="shared" si="246"/>
        <v>0</v>
      </c>
    </row>
    <row r="630" spans="2:27" s="333" customFormat="1" ht="17.25" customHeight="1">
      <c r="B630" s="118"/>
      <c r="C630" s="312"/>
      <c r="D630" s="685"/>
      <c r="E630" s="151"/>
      <c r="F630" s="85"/>
      <c r="G630" s="80"/>
      <c r="H630" s="468"/>
      <c r="I630" s="303"/>
      <c r="J630" s="218"/>
      <c r="K630" s="306">
        <f t="shared" ref="K630:K631" si="247">I630-(I630*J630)</f>
        <v>0</v>
      </c>
      <c r="L630" s="307">
        <f t="shared" ref="L630:L631" si="248">K630*H630</f>
        <v>0</v>
      </c>
      <c r="M630" s="220">
        <v>0</v>
      </c>
      <c r="N630" s="308">
        <f t="shared" ref="N630:N631" si="249">L630+(L630*M630)</f>
        <v>0</v>
      </c>
      <c r="O630" s="299"/>
      <c r="Q630" s="676"/>
      <c r="R630" s="693">
        <f t="shared" si="243"/>
        <v>0</v>
      </c>
      <c r="T630" s="676"/>
      <c r="U630" s="693">
        <f t="shared" si="244"/>
        <v>0</v>
      </c>
      <c r="W630" s="676"/>
      <c r="X630" s="693">
        <f t="shared" si="245"/>
        <v>0</v>
      </c>
      <c r="Z630" s="676"/>
      <c r="AA630" s="693">
        <f t="shared" si="246"/>
        <v>0</v>
      </c>
    </row>
    <row r="631" spans="2:27" s="333" customFormat="1" ht="17.25" customHeight="1">
      <c r="B631" s="118"/>
      <c r="C631" s="312"/>
      <c r="D631" s="685"/>
      <c r="E631" s="151"/>
      <c r="F631" s="85"/>
      <c r="G631" s="80"/>
      <c r="H631" s="468"/>
      <c r="I631" s="303"/>
      <c r="J631" s="218"/>
      <c r="K631" s="306">
        <f t="shared" si="247"/>
        <v>0</v>
      </c>
      <c r="L631" s="307">
        <f t="shared" si="248"/>
        <v>0</v>
      </c>
      <c r="M631" s="220">
        <v>0</v>
      </c>
      <c r="N631" s="308">
        <f t="shared" si="249"/>
        <v>0</v>
      </c>
      <c r="O631" s="299"/>
      <c r="Q631" s="676"/>
      <c r="R631" s="693">
        <f t="shared" si="243"/>
        <v>0</v>
      </c>
      <c r="T631" s="676"/>
      <c r="U631" s="693">
        <f t="shared" si="244"/>
        <v>0</v>
      </c>
      <c r="W631" s="676"/>
      <c r="X631" s="693">
        <f t="shared" si="245"/>
        <v>0</v>
      </c>
      <c r="Z631" s="676"/>
      <c r="AA631" s="693">
        <f t="shared" si="246"/>
        <v>0</v>
      </c>
    </row>
    <row r="632" spans="2:27" s="333" customFormat="1" ht="17.25" customHeight="1">
      <c r="B632" s="118"/>
      <c r="C632" s="312"/>
      <c r="D632" s="685"/>
      <c r="E632" s="151"/>
      <c r="F632" s="85"/>
      <c r="G632" s="80"/>
      <c r="H632" s="468"/>
      <c r="I632" s="303"/>
      <c r="J632" s="218"/>
      <c r="K632" s="306">
        <f t="shared" ref="K632:K633" si="250">I632-(I632*J632)</f>
        <v>0</v>
      </c>
      <c r="L632" s="307">
        <f t="shared" ref="L632:L633" si="251">K632*H632</f>
        <v>0</v>
      </c>
      <c r="M632" s="220">
        <v>0</v>
      </c>
      <c r="N632" s="308">
        <f t="shared" ref="N632:N633" si="252">L632+(L632*M632)</f>
        <v>0</v>
      </c>
      <c r="O632" s="299"/>
      <c r="Q632" s="676"/>
      <c r="R632" s="693">
        <f t="shared" si="243"/>
        <v>0</v>
      </c>
      <c r="T632" s="676"/>
      <c r="U632" s="693">
        <f t="shared" si="244"/>
        <v>0</v>
      </c>
      <c r="W632" s="676"/>
      <c r="X632" s="693">
        <f t="shared" si="245"/>
        <v>0</v>
      </c>
      <c r="Z632" s="676"/>
      <c r="AA632" s="693">
        <f t="shared" si="246"/>
        <v>0</v>
      </c>
    </row>
    <row r="633" spans="2:27" s="333" customFormat="1" ht="17.25" customHeight="1">
      <c r="B633" s="118"/>
      <c r="C633" s="312"/>
      <c r="D633" s="685"/>
      <c r="E633" s="151"/>
      <c r="F633" s="85"/>
      <c r="G633" s="80"/>
      <c r="H633" s="468"/>
      <c r="I633" s="303"/>
      <c r="J633" s="218"/>
      <c r="K633" s="306">
        <f t="shared" si="250"/>
        <v>0</v>
      </c>
      <c r="L633" s="307">
        <f t="shared" si="251"/>
        <v>0</v>
      </c>
      <c r="M633" s="220">
        <v>0</v>
      </c>
      <c r="N633" s="308">
        <f t="shared" si="252"/>
        <v>0</v>
      </c>
      <c r="O633" s="299"/>
      <c r="Q633" s="676"/>
      <c r="R633" s="693">
        <f t="shared" si="243"/>
        <v>0</v>
      </c>
      <c r="T633" s="676"/>
      <c r="U633" s="693">
        <f t="shared" si="244"/>
        <v>0</v>
      </c>
      <c r="W633" s="676"/>
      <c r="X633" s="693">
        <f t="shared" si="245"/>
        <v>0</v>
      </c>
      <c r="Z633" s="676"/>
      <c r="AA633" s="693">
        <f t="shared" si="246"/>
        <v>0</v>
      </c>
    </row>
    <row r="634" spans="2:27" s="333" customFormat="1" ht="17.25" customHeight="1">
      <c r="B634" s="479"/>
      <c r="C634" s="486" t="s">
        <v>271</v>
      </c>
      <c r="D634" s="654"/>
      <c r="E634" s="476"/>
      <c r="F634" s="477"/>
      <c r="G634" s="478"/>
      <c r="H634" s="511"/>
      <c r="I634" s="480"/>
      <c r="J634" s="481"/>
      <c r="K634" s="482"/>
      <c r="L634" s="483"/>
      <c r="M634" s="484"/>
      <c r="N634" s="484"/>
      <c r="O634" s="485"/>
      <c r="Q634"/>
      <c r="S634"/>
      <c r="U634"/>
      <c r="W634"/>
    </row>
    <row r="635" spans="2:27" ht="17.25" customHeight="1">
      <c r="B635" s="168" t="s">
        <v>985</v>
      </c>
      <c r="C635" s="127"/>
      <c r="D635" s="170"/>
      <c r="E635" s="170"/>
      <c r="F635" s="127"/>
      <c r="G635" s="127"/>
      <c r="H635" s="473">
        <f>SUM(H626:H634)</f>
        <v>0</v>
      </c>
      <c r="I635" s="464"/>
      <c r="J635" s="193"/>
      <c r="K635" s="193"/>
      <c r="L635" s="229">
        <f>SUM(L626:L634)</f>
        <v>0</v>
      </c>
      <c r="M635" s="171"/>
      <c r="N635" s="241">
        <f>SUM(N626:N634)</f>
        <v>0</v>
      </c>
      <c r="O635" s="146"/>
    </row>
    <row r="636" spans="2:27" ht="17.25" customHeight="1">
      <c r="B636" s="1"/>
      <c r="C636" s="7"/>
      <c r="D636" s="7"/>
      <c r="E636" s="2"/>
      <c r="F636" s="9"/>
      <c r="G636" s="9"/>
      <c r="H636" s="8"/>
      <c r="M636" s="162"/>
      <c r="N636" s="162"/>
      <c r="O636" s="9"/>
    </row>
    <row r="637" spans="2:27" ht="30" customHeight="1">
      <c r="B637" s="733" t="s">
        <v>986</v>
      </c>
      <c r="C637" s="733"/>
      <c r="D637" s="733"/>
      <c r="E637" s="733"/>
      <c r="F637" s="733"/>
      <c r="G637" s="733"/>
      <c r="H637" s="733"/>
      <c r="I637" s="733"/>
      <c r="J637" s="733"/>
      <c r="K637" s="733"/>
      <c r="L637" s="733"/>
      <c r="M637" s="733"/>
      <c r="N637" s="733"/>
      <c r="O637" s="733"/>
    </row>
    <row r="638" spans="2:27" s="22" customFormat="1" ht="30" customHeight="1">
      <c r="B638" s="106" t="s">
        <v>78</v>
      </c>
      <c r="C638" s="166" t="s">
        <v>79</v>
      </c>
      <c r="D638" s="166" t="s">
        <v>80</v>
      </c>
      <c r="E638" s="166" t="s">
        <v>81</v>
      </c>
      <c r="F638" s="167" t="s">
        <v>82</v>
      </c>
      <c r="G638" s="166" t="s">
        <v>83</v>
      </c>
      <c r="H638" s="262" t="s">
        <v>84</v>
      </c>
      <c r="I638" s="463" t="s">
        <v>85</v>
      </c>
      <c r="J638" s="178" t="s">
        <v>86</v>
      </c>
      <c r="K638" s="178" t="s">
        <v>87</v>
      </c>
      <c r="L638" s="178" t="s">
        <v>88</v>
      </c>
      <c r="M638" s="223" t="s">
        <v>89</v>
      </c>
      <c r="N638" s="223" t="s">
        <v>90</v>
      </c>
      <c r="O638" s="166" t="s">
        <v>91</v>
      </c>
      <c r="Q638" s="729" t="s">
        <v>92</v>
      </c>
      <c r="R638" s="730"/>
      <c r="T638" s="729" t="s">
        <v>93</v>
      </c>
      <c r="U638" s="730"/>
      <c r="W638" s="729" t="s">
        <v>94</v>
      </c>
      <c r="X638" s="730"/>
      <c r="Z638" s="731" t="s">
        <v>95</v>
      </c>
      <c r="AA638" s="732"/>
    </row>
    <row r="639" spans="2:27" s="333" customFormat="1" ht="17.25" customHeight="1">
      <c r="B639" s="72"/>
      <c r="C639" s="136"/>
      <c r="D639" s="663"/>
      <c r="E639" s="78"/>
      <c r="F639" s="172"/>
      <c r="G639" s="65"/>
      <c r="H639" s="468"/>
      <c r="I639" s="255"/>
      <c r="J639" s="218"/>
      <c r="K639" s="306">
        <f t="shared" ref="K639:K642" si="253">I639-(I639*J639)</f>
        <v>0</v>
      </c>
      <c r="L639" s="307">
        <f t="shared" ref="L639:L642" si="254">K639*H639</f>
        <v>0</v>
      </c>
      <c r="M639" s="220">
        <v>0</v>
      </c>
      <c r="N639" s="308">
        <f t="shared" ref="N639:N642" si="255">L639+(L639*M639)</f>
        <v>0</v>
      </c>
      <c r="O639" s="299"/>
      <c r="Q639" s="676"/>
      <c r="R639" s="693">
        <f t="shared" ref="R639:R646" si="256">IF(Q639="YES",$H639,0)</f>
        <v>0</v>
      </c>
      <c r="T639" s="676"/>
      <c r="U639" s="693">
        <f t="shared" ref="U639:U646" si="257">IF(T639="YES",$H639,0)</f>
        <v>0</v>
      </c>
      <c r="W639" s="676"/>
      <c r="X639" s="693">
        <f t="shared" ref="X639:X646" si="258">IF(W639="YES",$H639,0)</f>
        <v>0</v>
      </c>
      <c r="Z639" s="676"/>
      <c r="AA639" s="693">
        <f t="shared" ref="AA639:AA646" si="259">IF(Z639="YES",$H639,0)</f>
        <v>0</v>
      </c>
    </row>
    <row r="640" spans="2:27" s="333" customFormat="1" ht="17.25" customHeight="1">
      <c r="B640" s="72"/>
      <c r="C640" s="136"/>
      <c r="D640" s="663"/>
      <c r="E640" s="78"/>
      <c r="F640" s="172"/>
      <c r="G640" s="173"/>
      <c r="H640" s="468"/>
      <c r="I640" s="255"/>
      <c r="J640" s="218"/>
      <c r="K640" s="306">
        <f t="shared" si="253"/>
        <v>0</v>
      </c>
      <c r="L640" s="307">
        <f t="shared" si="254"/>
        <v>0</v>
      </c>
      <c r="M640" s="220">
        <v>0</v>
      </c>
      <c r="N640" s="308">
        <f t="shared" si="255"/>
        <v>0</v>
      </c>
      <c r="O640" s="299"/>
      <c r="Q640" s="676"/>
      <c r="R640" s="693">
        <f t="shared" si="256"/>
        <v>0</v>
      </c>
      <c r="T640" s="676"/>
      <c r="U640" s="693">
        <f t="shared" si="257"/>
        <v>0</v>
      </c>
      <c r="W640" s="676"/>
      <c r="X640" s="693">
        <f t="shared" si="258"/>
        <v>0</v>
      </c>
      <c r="Z640" s="676"/>
      <c r="AA640" s="693">
        <f t="shared" si="259"/>
        <v>0</v>
      </c>
    </row>
    <row r="641" spans="2:27" s="333" customFormat="1" ht="17.25" customHeight="1">
      <c r="B641" s="72"/>
      <c r="C641" s="136"/>
      <c r="D641" s="663"/>
      <c r="E641" s="78"/>
      <c r="F641" s="172"/>
      <c r="G641" s="173"/>
      <c r="H641" s="468"/>
      <c r="I641" s="255"/>
      <c r="J641" s="218"/>
      <c r="K641" s="306">
        <f t="shared" si="253"/>
        <v>0</v>
      </c>
      <c r="L641" s="307">
        <f t="shared" si="254"/>
        <v>0</v>
      </c>
      <c r="M641" s="220">
        <v>0</v>
      </c>
      <c r="N641" s="308">
        <f t="shared" si="255"/>
        <v>0</v>
      </c>
      <c r="O641" s="299"/>
      <c r="Q641" s="676"/>
      <c r="R641" s="693">
        <f t="shared" si="256"/>
        <v>0</v>
      </c>
      <c r="T641" s="676"/>
      <c r="U641" s="693">
        <f t="shared" si="257"/>
        <v>0</v>
      </c>
      <c r="W641" s="676"/>
      <c r="X641" s="693">
        <f t="shared" si="258"/>
        <v>0</v>
      </c>
      <c r="Z641" s="676"/>
      <c r="AA641" s="693">
        <f t="shared" si="259"/>
        <v>0</v>
      </c>
    </row>
    <row r="642" spans="2:27" s="333" customFormat="1" ht="17.25" customHeight="1">
      <c r="B642" s="72"/>
      <c r="C642" s="512"/>
      <c r="D642" s="685"/>
      <c r="E642" s="78"/>
      <c r="F642" s="61"/>
      <c r="G642" s="65"/>
      <c r="H642" s="468"/>
      <c r="I642" s="255"/>
      <c r="J642" s="218"/>
      <c r="K642" s="306">
        <f t="shared" si="253"/>
        <v>0</v>
      </c>
      <c r="L642" s="307">
        <f t="shared" si="254"/>
        <v>0</v>
      </c>
      <c r="M642" s="220">
        <v>0</v>
      </c>
      <c r="N642" s="308">
        <f t="shared" si="255"/>
        <v>0</v>
      </c>
      <c r="O642" s="299"/>
      <c r="Q642" s="676"/>
      <c r="R642" s="693">
        <f t="shared" si="256"/>
        <v>0</v>
      </c>
      <c r="T642" s="676"/>
      <c r="U642" s="693">
        <f t="shared" si="257"/>
        <v>0</v>
      </c>
      <c r="W642" s="676"/>
      <c r="X642" s="693">
        <f t="shared" si="258"/>
        <v>0</v>
      </c>
      <c r="Z642" s="676"/>
      <c r="AA642" s="693">
        <f t="shared" si="259"/>
        <v>0</v>
      </c>
    </row>
    <row r="643" spans="2:27" s="333" customFormat="1" ht="17.25" customHeight="1">
      <c r="B643" s="118"/>
      <c r="C643" s="312"/>
      <c r="D643" s="685"/>
      <c r="E643" s="151"/>
      <c r="F643" s="85"/>
      <c r="G643" s="80"/>
      <c r="H643" s="468"/>
      <c r="I643" s="255"/>
      <c r="J643" s="218"/>
      <c r="K643" s="306">
        <f t="shared" ref="K643:K644" si="260">I643-(I643*J643)</f>
        <v>0</v>
      </c>
      <c r="L643" s="307">
        <f t="shared" ref="L643:L644" si="261">K643*H643</f>
        <v>0</v>
      </c>
      <c r="M643" s="220">
        <v>0</v>
      </c>
      <c r="N643" s="308">
        <f t="shared" ref="N643:N644" si="262">L643+(L643*M643)</f>
        <v>0</v>
      </c>
      <c r="O643" s="299"/>
      <c r="Q643" s="676"/>
      <c r="R643" s="693">
        <f t="shared" si="256"/>
        <v>0</v>
      </c>
      <c r="T643" s="676"/>
      <c r="U643" s="693">
        <f t="shared" si="257"/>
        <v>0</v>
      </c>
      <c r="W643" s="676"/>
      <c r="X643" s="693">
        <f t="shared" si="258"/>
        <v>0</v>
      </c>
      <c r="Z643" s="676"/>
      <c r="AA643" s="693">
        <f t="shared" si="259"/>
        <v>0</v>
      </c>
    </row>
    <row r="644" spans="2:27" s="333" customFormat="1" ht="17.25" customHeight="1">
      <c r="B644" s="118"/>
      <c r="C644" s="312"/>
      <c r="D644" s="685"/>
      <c r="E644" s="151"/>
      <c r="F644" s="85"/>
      <c r="G644" s="80"/>
      <c r="H644" s="468"/>
      <c r="I644" s="255"/>
      <c r="J644" s="218"/>
      <c r="K644" s="306">
        <f t="shared" si="260"/>
        <v>0</v>
      </c>
      <c r="L644" s="307">
        <f t="shared" si="261"/>
        <v>0</v>
      </c>
      <c r="M644" s="220">
        <v>0</v>
      </c>
      <c r="N644" s="308">
        <f t="shared" si="262"/>
        <v>0</v>
      </c>
      <c r="O644" s="299"/>
      <c r="Q644" s="676"/>
      <c r="R644" s="693">
        <f t="shared" si="256"/>
        <v>0</v>
      </c>
      <c r="T644" s="676"/>
      <c r="U644" s="693">
        <f t="shared" si="257"/>
        <v>0</v>
      </c>
      <c r="W644" s="676"/>
      <c r="X644" s="693">
        <f t="shared" si="258"/>
        <v>0</v>
      </c>
      <c r="Z644" s="676"/>
      <c r="AA644" s="693">
        <f t="shared" si="259"/>
        <v>0</v>
      </c>
    </row>
    <row r="645" spans="2:27" s="333" customFormat="1" ht="17.25" customHeight="1">
      <c r="B645" s="118"/>
      <c r="C645" s="312"/>
      <c r="D645" s="685"/>
      <c r="E645" s="151"/>
      <c r="F645" s="85"/>
      <c r="G645" s="80"/>
      <c r="H645" s="468"/>
      <c r="I645" s="255"/>
      <c r="J645" s="218"/>
      <c r="K645" s="306">
        <f t="shared" ref="K645:K646" si="263">I645-(I645*J645)</f>
        <v>0</v>
      </c>
      <c r="L645" s="307">
        <f t="shared" ref="L645:L646" si="264">K645*H645</f>
        <v>0</v>
      </c>
      <c r="M645" s="220">
        <v>0</v>
      </c>
      <c r="N645" s="308">
        <f t="shared" ref="N645:N646" si="265">L645+(L645*M645)</f>
        <v>0</v>
      </c>
      <c r="O645" s="299"/>
      <c r="Q645" s="676"/>
      <c r="R645" s="693">
        <f t="shared" si="256"/>
        <v>0</v>
      </c>
      <c r="T645" s="676"/>
      <c r="U645" s="693">
        <f t="shared" si="257"/>
        <v>0</v>
      </c>
      <c r="W645" s="676"/>
      <c r="X645" s="693">
        <f t="shared" si="258"/>
        <v>0</v>
      </c>
      <c r="Z645" s="676"/>
      <c r="AA645" s="693">
        <f t="shared" si="259"/>
        <v>0</v>
      </c>
    </row>
    <row r="646" spans="2:27" s="333" customFormat="1" ht="17.25" customHeight="1">
      <c r="B646" s="118"/>
      <c r="C646" s="312"/>
      <c r="D646" s="685"/>
      <c r="E646" s="151"/>
      <c r="F646" s="85"/>
      <c r="G646" s="80"/>
      <c r="H646" s="468"/>
      <c r="I646" s="255"/>
      <c r="J646" s="218"/>
      <c r="K646" s="306">
        <f t="shared" si="263"/>
        <v>0</v>
      </c>
      <c r="L646" s="307">
        <f t="shared" si="264"/>
        <v>0</v>
      </c>
      <c r="M646" s="220">
        <v>0</v>
      </c>
      <c r="N646" s="308">
        <f t="shared" si="265"/>
        <v>0</v>
      </c>
      <c r="O646" s="299"/>
      <c r="Q646" s="676"/>
      <c r="R646" s="693">
        <f t="shared" si="256"/>
        <v>0</v>
      </c>
      <c r="T646" s="676"/>
      <c r="U646" s="693">
        <f t="shared" si="257"/>
        <v>0</v>
      </c>
      <c r="W646" s="676"/>
      <c r="X646" s="693">
        <f t="shared" si="258"/>
        <v>0</v>
      </c>
      <c r="Z646" s="676"/>
      <c r="AA646" s="693">
        <f t="shared" si="259"/>
        <v>0</v>
      </c>
    </row>
    <row r="647" spans="2:27" s="333" customFormat="1" ht="17.25" customHeight="1">
      <c r="B647" s="479"/>
      <c r="C647" s="486" t="s">
        <v>271</v>
      </c>
      <c r="D647" s="654"/>
      <c r="E647" s="476"/>
      <c r="F647" s="477"/>
      <c r="G647" s="478"/>
      <c r="H647" s="511"/>
      <c r="I647" s="480"/>
      <c r="J647" s="481"/>
      <c r="K647" s="482"/>
      <c r="L647" s="483"/>
      <c r="M647" s="484"/>
      <c r="N647" s="484"/>
      <c r="O647" s="485"/>
      <c r="Q647"/>
      <c r="S647"/>
      <c r="U647"/>
      <c r="W647"/>
    </row>
    <row r="648" spans="2:27" ht="17.25" customHeight="1">
      <c r="B648" s="168" t="s">
        <v>987</v>
      </c>
      <c r="C648" s="127"/>
      <c r="D648" s="170"/>
      <c r="E648" s="170"/>
      <c r="F648" s="127"/>
      <c r="G648" s="127"/>
      <c r="H648" s="473">
        <f>SUM(H639:H647)</f>
        <v>0</v>
      </c>
      <c r="I648" s="464"/>
      <c r="J648" s="193"/>
      <c r="K648" s="193"/>
      <c r="L648" s="229">
        <f>SUM(L639:L647)</f>
        <v>0</v>
      </c>
      <c r="M648" s="171"/>
      <c r="N648" s="241">
        <f>SUM(N639:N647)</f>
        <v>0</v>
      </c>
      <c r="O648" s="146"/>
    </row>
    <row r="649" spans="2:27" ht="17.25" customHeight="1">
      <c r="B649" s="10"/>
      <c r="C649" s="11"/>
      <c r="D649" s="7"/>
      <c r="E649" s="3"/>
      <c r="F649" s="7"/>
      <c r="G649" s="7"/>
      <c r="H649" s="10"/>
      <c r="M649" s="164"/>
      <c r="N649" s="164"/>
      <c r="O649" s="7"/>
    </row>
    <row r="650" spans="2:27" ht="30" customHeight="1">
      <c r="B650" s="733" t="s">
        <v>988</v>
      </c>
      <c r="C650" s="733"/>
      <c r="D650" s="733"/>
      <c r="E650" s="733"/>
      <c r="F650" s="733"/>
      <c r="G650" s="733"/>
      <c r="H650" s="733"/>
      <c r="I650" s="733"/>
      <c r="J650" s="733"/>
      <c r="K650" s="733"/>
      <c r="L650" s="733"/>
      <c r="M650" s="733"/>
      <c r="N650" s="733"/>
      <c r="O650" s="733"/>
    </row>
    <row r="651" spans="2:27" s="22" customFormat="1" ht="30" customHeight="1">
      <c r="B651" s="106" t="s">
        <v>78</v>
      </c>
      <c r="C651" s="166" t="s">
        <v>79</v>
      </c>
      <c r="D651" s="166" t="s">
        <v>80</v>
      </c>
      <c r="E651" s="166" t="s">
        <v>81</v>
      </c>
      <c r="F651" s="167" t="s">
        <v>82</v>
      </c>
      <c r="G651" s="166" t="s">
        <v>83</v>
      </c>
      <c r="H651" s="262" t="s">
        <v>84</v>
      </c>
      <c r="I651" s="463" t="s">
        <v>85</v>
      </c>
      <c r="J651" s="178" t="s">
        <v>86</v>
      </c>
      <c r="K651" s="178" t="s">
        <v>87</v>
      </c>
      <c r="L651" s="178" t="s">
        <v>88</v>
      </c>
      <c r="M651" s="223" t="s">
        <v>89</v>
      </c>
      <c r="N651" s="223" t="s">
        <v>90</v>
      </c>
      <c r="O651" s="166" t="s">
        <v>91</v>
      </c>
      <c r="Q651" s="729" t="s">
        <v>92</v>
      </c>
      <c r="R651" s="730"/>
      <c r="T651" s="729" t="s">
        <v>93</v>
      </c>
      <c r="U651" s="730"/>
      <c r="W651" s="729" t="s">
        <v>94</v>
      </c>
      <c r="X651" s="730"/>
      <c r="Z651" s="731" t="s">
        <v>95</v>
      </c>
      <c r="AA651" s="732"/>
    </row>
    <row r="652" spans="2:27" ht="17.25" customHeight="1">
      <c r="B652" s="126">
        <v>9780861676514</v>
      </c>
      <c r="C652" s="98" t="s">
        <v>989</v>
      </c>
      <c r="D652" s="658" t="s">
        <v>990</v>
      </c>
      <c r="E652" s="365" t="s">
        <v>98</v>
      </c>
      <c r="F652" s="59" t="s">
        <v>138</v>
      </c>
      <c r="G652" s="140" t="s">
        <v>991</v>
      </c>
      <c r="H652" s="469"/>
      <c r="I652" s="227">
        <v>11.95</v>
      </c>
      <c r="J652" s="218"/>
      <c r="K652" s="196">
        <f t="shared" ref="K652:K663" si="266">I652-(I652*J652)</f>
        <v>11.95</v>
      </c>
      <c r="L652" s="228">
        <f t="shared" ref="L652:L663" si="267">K652*H652</f>
        <v>0</v>
      </c>
      <c r="M652" s="220">
        <v>0</v>
      </c>
      <c r="N652" s="253">
        <f t="shared" ref="N652:N663" si="268">L652+(L652*M652)</f>
        <v>0</v>
      </c>
      <c r="O652" s="299"/>
      <c r="Q652" s="676"/>
      <c r="R652" s="679">
        <f t="shared" ref="R652:R667" si="269">IF(Q652="YES",$H652,0)</f>
        <v>0</v>
      </c>
      <c r="S652" s="12"/>
      <c r="T652" s="676"/>
      <c r="U652" s="679">
        <f t="shared" ref="U652:U667" si="270">IF(T652="YES",$H652,0)</f>
        <v>0</v>
      </c>
      <c r="V652" s="12"/>
      <c r="W652" s="676"/>
      <c r="X652" s="679">
        <f t="shared" ref="X652:X667" si="271">IF(W652="YES",$H652,0)</f>
        <v>0</v>
      </c>
      <c r="Z652" s="676"/>
      <c r="AA652" s="679">
        <f t="shared" ref="AA652:AA667" si="272">IF(Z652="YES",$H652,0)</f>
        <v>0</v>
      </c>
    </row>
    <row r="653" spans="2:27" ht="17.25" customHeight="1">
      <c r="B653" s="126">
        <v>9781802301656</v>
      </c>
      <c r="C653" s="98" t="s">
        <v>992</v>
      </c>
      <c r="D653" s="658" t="s">
        <v>990</v>
      </c>
      <c r="E653" s="365" t="s">
        <v>128</v>
      </c>
      <c r="F653" s="59" t="s">
        <v>138</v>
      </c>
      <c r="G653" s="140" t="s">
        <v>993</v>
      </c>
      <c r="H653" s="469"/>
      <c r="I653" s="227">
        <v>35.950000000000003</v>
      </c>
      <c r="J653" s="218"/>
      <c r="K653" s="196">
        <f t="shared" si="266"/>
        <v>35.950000000000003</v>
      </c>
      <c r="L653" s="228">
        <f t="shared" si="267"/>
        <v>0</v>
      </c>
      <c r="M653" s="220">
        <v>0</v>
      </c>
      <c r="N653" s="253">
        <f t="shared" si="268"/>
        <v>0</v>
      </c>
      <c r="O653" s="299"/>
      <c r="Q653" s="676"/>
      <c r="R653" s="679">
        <f t="shared" si="269"/>
        <v>0</v>
      </c>
      <c r="S653" s="12"/>
      <c r="T653" s="676"/>
      <c r="U653" s="679">
        <f t="shared" si="270"/>
        <v>0</v>
      </c>
      <c r="V653" s="12"/>
      <c r="W653" s="676"/>
      <c r="X653" s="679">
        <f t="shared" si="271"/>
        <v>0</v>
      </c>
      <c r="Z653" s="676"/>
      <c r="AA653" s="679">
        <f t="shared" si="272"/>
        <v>0</v>
      </c>
    </row>
    <row r="654" spans="2:27" ht="17.25" customHeight="1">
      <c r="B654" s="126"/>
      <c r="C654" s="98" t="s">
        <v>994</v>
      </c>
      <c r="D654" s="658" t="s">
        <v>990</v>
      </c>
      <c r="E654" s="365" t="s">
        <v>98</v>
      </c>
      <c r="F654" s="59" t="s">
        <v>138</v>
      </c>
      <c r="G654" s="140" t="s">
        <v>995</v>
      </c>
      <c r="H654" s="469"/>
      <c r="I654" s="227">
        <v>13.95</v>
      </c>
      <c r="J654" s="218"/>
      <c r="K654" s="196">
        <f t="shared" si="266"/>
        <v>13.95</v>
      </c>
      <c r="L654" s="228">
        <f t="shared" si="267"/>
        <v>0</v>
      </c>
      <c r="M654" s="220">
        <v>0</v>
      </c>
      <c r="N654" s="253">
        <f t="shared" si="268"/>
        <v>0</v>
      </c>
      <c r="O654" s="299"/>
      <c r="Q654" s="676"/>
      <c r="R654" s="679">
        <f t="shared" si="269"/>
        <v>0</v>
      </c>
      <c r="S654" s="12"/>
      <c r="T654" s="676"/>
      <c r="U654" s="679">
        <f t="shared" si="270"/>
        <v>0</v>
      </c>
      <c r="V654" s="12"/>
      <c r="W654" s="676"/>
      <c r="X654" s="679">
        <f t="shared" si="271"/>
        <v>0</v>
      </c>
      <c r="Z654" s="676"/>
      <c r="AA654" s="679">
        <f t="shared" si="272"/>
        <v>0</v>
      </c>
    </row>
    <row r="655" spans="2:27" ht="17.25" customHeight="1">
      <c r="B655" s="126"/>
      <c r="C655" s="98" t="s">
        <v>996</v>
      </c>
      <c r="D655" s="658" t="s">
        <v>990</v>
      </c>
      <c r="E655" s="365" t="s">
        <v>98</v>
      </c>
      <c r="F655" s="525" t="s">
        <v>138</v>
      </c>
      <c r="G655" s="140" t="s">
        <v>997</v>
      </c>
      <c r="H655" s="469"/>
      <c r="I655" s="227">
        <v>3.25</v>
      </c>
      <c r="J655" s="218"/>
      <c r="K655" s="196">
        <f t="shared" si="266"/>
        <v>3.25</v>
      </c>
      <c r="L655" s="228">
        <f t="shared" si="267"/>
        <v>0</v>
      </c>
      <c r="M655" s="220">
        <v>0</v>
      </c>
      <c r="N655" s="253">
        <f t="shared" si="268"/>
        <v>0</v>
      </c>
      <c r="O655" s="299"/>
      <c r="Q655" s="676"/>
      <c r="R655" s="679">
        <f t="shared" si="269"/>
        <v>0</v>
      </c>
      <c r="S655" s="12"/>
      <c r="T655" s="676"/>
      <c r="U655" s="679">
        <f t="shared" si="270"/>
        <v>0</v>
      </c>
      <c r="V655" s="12"/>
      <c r="W655" s="676"/>
      <c r="X655" s="679">
        <f t="shared" si="271"/>
        <v>0</v>
      </c>
      <c r="Z655" s="676"/>
      <c r="AA655" s="679">
        <f t="shared" si="272"/>
        <v>0</v>
      </c>
    </row>
    <row r="656" spans="2:27" ht="17.25" customHeight="1">
      <c r="B656" s="126">
        <v>9781845367978</v>
      </c>
      <c r="C656" s="363" t="s">
        <v>998</v>
      </c>
      <c r="D656" s="658" t="s">
        <v>990</v>
      </c>
      <c r="E656" s="365" t="s">
        <v>128</v>
      </c>
      <c r="F656" s="525" t="s">
        <v>138</v>
      </c>
      <c r="G656" s="140" t="s">
        <v>999</v>
      </c>
      <c r="H656" s="469"/>
      <c r="I656" s="227">
        <v>26.95</v>
      </c>
      <c r="J656" s="218"/>
      <c r="K656" s="196">
        <f t="shared" si="266"/>
        <v>26.95</v>
      </c>
      <c r="L656" s="228">
        <f t="shared" si="267"/>
        <v>0</v>
      </c>
      <c r="M656" s="220">
        <v>0</v>
      </c>
      <c r="N656" s="253">
        <f t="shared" si="268"/>
        <v>0</v>
      </c>
      <c r="O656" s="299"/>
      <c r="Q656" s="676"/>
      <c r="R656" s="679">
        <f t="shared" si="269"/>
        <v>0</v>
      </c>
      <c r="S656" s="12"/>
      <c r="T656" s="676"/>
      <c r="U656" s="679">
        <f t="shared" si="270"/>
        <v>0</v>
      </c>
      <c r="V656" s="12"/>
      <c r="W656" s="676"/>
      <c r="X656" s="679">
        <f t="shared" si="271"/>
        <v>0</v>
      </c>
      <c r="Z656" s="676"/>
      <c r="AA656" s="679">
        <f t="shared" si="272"/>
        <v>0</v>
      </c>
    </row>
    <row r="657" spans="2:27" ht="17.25" customHeight="1">
      <c r="B657" s="126">
        <v>9781845369002</v>
      </c>
      <c r="C657" s="364" t="s">
        <v>1000</v>
      </c>
      <c r="D657" s="658" t="s">
        <v>990</v>
      </c>
      <c r="E657" s="365" t="s">
        <v>128</v>
      </c>
      <c r="F657" s="525" t="s">
        <v>138</v>
      </c>
      <c r="G657" s="140" t="s">
        <v>1001</v>
      </c>
      <c r="H657" s="469"/>
      <c r="I657" s="227">
        <v>26.95</v>
      </c>
      <c r="J657" s="218"/>
      <c r="K657" s="196">
        <f t="shared" si="266"/>
        <v>26.95</v>
      </c>
      <c r="L657" s="228">
        <f t="shared" si="267"/>
        <v>0</v>
      </c>
      <c r="M657" s="220">
        <v>0</v>
      </c>
      <c r="N657" s="253">
        <f t="shared" si="268"/>
        <v>0</v>
      </c>
      <c r="O657" s="299"/>
      <c r="Q657" s="676"/>
      <c r="R657" s="679">
        <f t="shared" si="269"/>
        <v>0</v>
      </c>
      <c r="S657" s="12"/>
      <c r="T657" s="676"/>
      <c r="U657" s="679">
        <f t="shared" si="270"/>
        <v>0</v>
      </c>
      <c r="V657" s="12"/>
      <c r="W657" s="676"/>
      <c r="X657" s="679">
        <f t="shared" si="271"/>
        <v>0</v>
      </c>
      <c r="Z657" s="676"/>
      <c r="AA657" s="679">
        <f t="shared" si="272"/>
        <v>0</v>
      </c>
    </row>
    <row r="658" spans="2:27" ht="17.25" customHeight="1">
      <c r="B658" s="126">
        <v>9781845368418</v>
      </c>
      <c r="C658" s="363" t="s">
        <v>1002</v>
      </c>
      <c r="D658" s="658" t="s">
        <v>990</v>
      </c>
      <c r="E658" s="398" t="s">
        <v>128</v>
      </c>
      <c r="F658" s="525" t="s">
        <v>138</v>
      </c>
      <c r="G658" s="92" t="s">
        <v>1003</v>
      </c>
      <c r="H658" s="469"/>
      <c r="I658" s="232">
        <v>28.95</v>
      </c>
      <c r="J658" s="218"/>
      <c r="K658" s="196">
        <f t="shared" si="266"/>
        <v>28.95</v>
      </c>
      <c r="L658" s="228">
        <f t="shared" si="267"/>
        <v>0</v>
      </c>
      <c r="M658" s="220">
        <v>0</v>
      </c>
      <c r="N658" s="253">
        <f t="shared" si="268"/>
        <v>0</v>
      </c>
      <c r="O658" s="299"/>
      <c r="Q658" s="676"/>
      <c r="R658" s="679">
        <f t="shared" si="269"/>
        <v>0</v>
      </c>
      <c r="S658" s="12"/>
      <c r="T658" s="676"/>
      <c r="U658" s="679">
        <f t="shared" si="270"/>
        <v>0</v>
      </c>
      <c r="V658" s="12"/>
      <c r="W658" s="676"/>
      <c r="X658" s="679">
        <f t="shared" si="271"/>
        <v>0</v>
      </c>
      <c r="Z658" s="676"/>
      <c r="AA658" s="679">
        <f t="shared" si="272"/>
        <v>0</v>
      </c>
    </row>
    <row r="659" spans="2:27" ht="17.25" customHeight="1">
      <c r="B659" s="126">
        <v>9781845369200</v>
      </c>
      <c r="C659" s="363" t="s">
        <v>1004</v>
      </c>
      <c r="D659" s="658" t="s">
        <v>990</v>
      </c>
      <c r="E659" s="398" t="s">
        <v>128</v>
      </c>
      <c r="F659" s="525" t="s">
        <v>138</v>
      </c>
      <c r="G659" s="92" t="s">
        <v>1005</v>
      </c>
      <c r="H659" s="469"/>
      <c r="I659" s="232">
        <v>28.95</v>
      </c>
      <c r="J659" s="218"/>
      <c r="K659" s="196">
        <f t="shared" si="266"/>
        <v>28.95</v>
      </c>
      <c r="L659" s="228">
        <f t="shared" si="267"/>
        <v>0</v>
      </c>
      <c r="M659" s="220">
        <v>0</v>
      </c>
      <c r="N659" s="253">
        <f t="shared" si="268"/>
        <v>0</v>
      </c>
      <c r="O659" s="299"/>
      <c r="Q659" s="676"/>
      <c r="R659" s="679">
        <f t="shared" si="269"/>
        <v>0</v>
      </c>
      <c r="S659" s="12"/>
      <c r="T659" s="676"/>
      <c r="U659" s="679">
        <f t="shared" si="270"/>
        <v>0</v>
      </c>
      <c r="V659" s="12"/>
      <c r="W659" s="676"/>
      <c r="X659" s="679">
        <f t="shared" si="271"/>
        <v>0</v>
      </c>
      <c r="Z659" s="676"/>
      <c r="AA659" s="679">
        <f t="shared" si="272"/>
        <v>0</v>
      </c>
    </row>
    <row r="660" spans="2:27" ht="17.25" customHeight="1">
      <c r="B660" s="133">
        <v>9781913698317</v>
      </c>
      <c r="C660" s="371" t="s">
        <v>1006</v>
      </c>
      <c r="D660" s="658" t="s">
        <v>990</v>
      </c>
      <c r="E660" s="372" t="s">
        <v>128</v>
      </c>
      <c r="F660" s="529" t="s">
        <v>208</v>
      </c>
      <c r="G660" s="374" t="s">
        <v>1007</v>
      </c>
      <c r="H660" s="469"/>
      <c r="I660" s="225">
        <v>38.950000000000003</v>
      </c>
      <c r="J660" s="218"/>
      <c r="K660" s="196">
        <f t="shared" si="266"/>
        <v>38.950000000000003</v>
      </c>
      <c r="L660" s="228">
        <f t="shared" si="267"/>
        <v>0</v>
      </c>
      <c r="M660" s="220">
        <v>0</v>
      </c>
      <c r="N660" s="253">
        <f t="shared" si="268"/>
        <v>0</v>
      </c>
      <c r="O660" s="299"/>
      <c r="Q660" s="676"/>
      <c r="R660" s="679">
        <f t="shared" si="269"/>
        <v>0</v>
      </c>
      <c r="S660" s="12"/>
      <c r="T660" s="676"/>
      <c r="U660" s="679">
        <f t="shared" si="270"/>
        <v>0</v>
      </c>
      <c r="V660" s="12"/>
      <c r="W660" s="676"/>
      <c r="X660" s="679">
        <f t="shared" si="271"/>
        <v>0</v>
      </c>
      <c r="Z660" s="676"/>
      <c r="AA660" s="679">
        <f t="shared" si="272"/>
        <v>0</v>
      </c>
    </row>
    <row r="661" spans="2:27" ht="17.25" customHeight="1">
      <c r="B661" s="133">
        <v>9781913698324</v>
      </c>
      <c r="C661" s="371" t="s">
        <v>1008</v>
      </c>
      <c r="D661" s="658" t="s">
        <v>990</v>
      </c>
      <c r="E661" s="372" t="s">
        <v>98</v>
      </c>
      <c r="F661" s="529" t="s">
        <v>208</v>
      </c>
      <c r="G661" s="374" t="s">
        <v>1009</v>
      </c>
      <c r="H661" s="469"/>
      <c r="I661" s="225">
        <v>12.95</v>
      </c>
      <c r="J661" s="218"/>
      <c r="K661" s="196">
        <f t="shared" si="266"/>
        <v>12.95</v>
      </c>
      <c r="L661" s="228">
        <f t="shared" si="267"/>
        <v>0</v>
      </c>
      <c r="M661" s="220">
        <v>0</v>
      </c>
      <c r="N661" s="253">
        <f t="shared" si="268"/>
        <v>0</v>
      </c>
      <c r="O661" s="299"/>
      <c r="Q661" s="676"/>
      <c r="R661" s="679">
        <f t="shared" si="269"/>
        <v>0</v>
      </c>
      <c r="S661" s="12"/>
      <c r="T661" s="676"/>
      <c r="U661" s="679">
        <f t="shared" si="270"/>
        <v>0</v>
      </c>
      <c r="V661" s="12"/>
      <c r="W661" s="676"/>
      <c r="X661" s="679">
        <f t="shared" si="271"/>
        <v>0</v>
      </c>
      <c r="Z661" s="676"/>
      <c r="AA661" s="679">
        <f t="shared" si="272"/>
        <v>0</v>
      </c>
    </row>
    <row r="662" spans="2:27" ht="17.25" customHeight="1">
      <c r="B662" s="126">
        <v>9780717199686</v>
      </c>
      <c r="C662" s="364" t="s">
        <v>1010</v>
      </c>
      <c r="D662" s="658" t="s">
        <v>990</v>
      </c>
      <c r="E662" s="365" t="s">
        <v>128</v>
      </c>
      <c r="F662" s="535" t="s">
        <v>246</v>
      </c>
      <c r="G662" s="140"/>
      <c r="H662" s="469"/>
      <c r="I662" s="227">
        <v>33.950000000000003</v>
      </c>
      <c r="J662" s="218"/>
      <c r="K662" s="196">
        <f t="shared" si="266"/>
        <v>33.950000000000003</v>
      </c>
      <c r="L662" s="228">
        <f t="shared" si="267"/>
        <v>0</v>
      </c>
      <c r="M662" s="220">
        <v>0</v>
      </c>
      <c r="N662" s="253">
        <f t="shared" si="268"/>
        <v>0</v>
      </c>
      <c r="O662" s="299"/>
      <c r="Q662" s="676"/>
      <c r="R662" s="679">
        <f t="shared" si="269"/>
        <v>0</v>
      </c>
      <c r="S662" s="12"/>
      <c r="T662" s="676"/>
      <c r="U662" s="679">
        <f t="shared" si="270"/>
        <v>0</v>
      </c>
      <c r="V662" s="12"/>
      <c r="W662" s="676"/>
      <c r="X662" s="679">
        <f t="shared" si="271"/>
        <v>0</v>
      </c>
      <c r="Z662" s="676"/>
      <c r="AA662" s="679">
        <f t="shared" si="272"/>
        <v>0</v>
      </c>
    </row>
    <row r="663" spans="2:27" s="333" customFormat="1" ht="17.25" customHeight="1">
      <c r="B663" s="87"/>
      <c r="C663" s="132" t="s">
        <v>396</v>
      </c>
      <c r="D663" s="132"/>
      <c r="E663" s="130"/>
      <c r="F663" s="85"/>
      <c r="G663" s="86"/>
      <c r="H663" s="469"/>
      <c r="I663" s="224"/>
      <c r="J663" s="218"/>
      <c r="K663" s="306">
        <f t="shared" si="266"/>
        <v>0</v>
      </c>
      <c r="L663" s="307">
        <f t="shared" si="267"/>
        <v>0</v>
      </c>
      <c r="M663" s="220">
        <v>0</v>
      </c>
      <c r="N663" s="308">
        <f t="shared" si="268"/>
        <v>0</v>
      </c>
      <c r="O663" s="299"/>
      <c r="Q663" s="676"/>
      <c r="R663" s="693">
        <f t="shared" si="269"/>
        <v>0</v>
      </c>
      <c r="T663" s="676"/>
      <c r="U663" s="693">
        <f t="shared" si="270"/>
        <v>0</v>
      </c>
      <c r="W663" s="676"/>
      <c r="X663" s="693">
        <f t="shared" si="271"/>
        <v>0</v>
      </c>
      <c r="Z663" s="676"/>
      <c r="AA663" s="693">
        <f t="shared" si="272"/>
        <v>0</v>
      </c>
    </row>
    <row r="664" spans="2:27" s="333" customFormat="1" ht="17.25" customHeight="1">
      <c r="B664" s="118"/>
      <c r="C664" s="312"/>
      <c r="D664" s="132"/>
      <c r="E664" s="151"/>
      <c r="F664" s="85"/>
      <c r="G664" s="80"/>
      <c r="H664" s="469"/>
      <c r="I664" s="303"/>
      <c r="J664" s="218"/>
      <c r="K664" s="306">
        <f t="shared" ref="K664:K665" si="273">I664-(I664*J664)</f>
        <v>0</v>
      </c>
      <c r="L664" s="307">
        <f t="shared" ref="L664:L665" si="274">K664*H664</f>
        <v>0</v>
      </c>
      <c r="M664" s="220">
        <v>0</v>
      </c>
      <c r="N664" s="308">
        <f t="shared" ref="N664:N665" si="275">L664+(L664*M664)</f>
        <v>0</v>
      </c>
      <c r="O664" s="299"/>
      <c r="Q664" s="676"/>
      <c r="R664" s="693">
        <f t="shared" si="269"/>
        <v>0</v>
      </c>
      <c r="T664" s="676"/>
      <c r="U664" s="693">
        <f t="shared" si="270"/>
        <v>0</v>
      </c>
      <c r="W664" s="676"/>
      <c r="X664" s="693">
        <f t="shared" si="271"/>
        <v>0</v>
      </c>
      <c r="Z664" s="676"/>
      <c r="AA664" s="693">
        <f t="shared" si="272"/>
        <v>0</v>
      </c>
    </row>
    <row r="665" spans="2:27" s="333" customFormat="1" ht="17.25" customHeight="1">
      <c r="B665" s="118"/>
      <c r="C665" s="312"/>
      <c r="D665" s="132"/>
      <c r="E665" s="151"/>
      <c r="F665" s="85"/>
      <c r="G665" s="80"/>
      <c r="H665" s="469"/>
      <c r="I665" s="303"/>
      <c r="J665" s="218"/>
      <c r="K665" s="306">
        <f t="shared" si="273"/>
        <v>0</v>
      </c>
      <c r="L665" s="307">
        <f t="shared" si="274"/>
        <v>0</v>
      </c>
      <c r="M665" s="220">
        <v>0</v>
      </c>
      <c r="N665" s="308">
        <f t="shared" si="275"/>
        <v>0</v>
      </c>
      <c r="O665" s="299"/>
      <c r="Q665" s="676"/>
      <c r="R665" s="693">
        <f t="shared" si="269"/>
        <v>0</v>
      </c>
      <c r="T665" s="676"/>
      <c r="U665" s="693">
        <f t="shared" si="270"/>
        <v>0</v>
      </c>
      <c r="W665" s="676"/>
      <c r="X665" s="693">
        <f t="shared" si="271"/>
        <v>0</v>
      </c>
      <c r="Z665" s="676"/>
      <c r="AA665" s="693">
        <f t="shared" si="272"/>
        <v>0</v>
      </c>
    </row>
    <row r="666" spans="2:27" s="333" customFormat="1" ht="17.25" customHeight="1">
      <c r="B666" s="118"/>
      <c r="C666" s="312"/>
      <c r="D666" s="132"/>
      <c r="E666" s="151"/>
      <c r="F666" s="85"/>
      <c r="G666" s="80"/>
      <c r="H666" s="469"/>
      <c r="I666" s="303"/>
      <c r="J666" s="218"/>
      <c r="K666" s="306">
        <f t="shared" ref="K666" si="276">I666-(I666*J666)</f>
        <v>0</v>
      </c>
      <c r="L666" s="307">
        <f t="shared" ref="L666" si="277">K666*H666</f>
        <v>0</v>
      </c>
      <c r="M666" s="220">
        <v>0</v>
      </c>
      <c r="N666" s="308">
        <f t="shared" ref="N666" si="278">L666+(L666*M666)</f>
        <v>0</v>
      </c>
      <c r="O666" s="299"/>
      <c r="Q666" s="676"/>
      <c r="R666" s="693">
        <f t="shared" si="269"/>
        <v>0</v>
      </c>
      <c r="T666" s="676"/>
      <c r="U666" s="693">
        <f t="shared" si="270"/>
        <v>0</v>
      </c>
      <c r="W666" s="676"/>
      <c r="X666" s="693">
        <f t="shared" si="271"/>
        <v>0</v>
      </c>
      <c r="Z666" s="676"/>
      <c r="AA666" s="693">
        <f t="shared" si="272"/>
        <v>0</v>
      </c>
    </row>
    <row r="667" spans="2:27" s="333" customFormat="1" ht="17.25" customHeight="1">
      <c r="B667" s="118"/>
      <c r="C667" s="312"/>
      <c r="D667" s="132"/>
      <c r="E667" s="151"/>
      <c r="F667" s="85"/>
      <c r="G667" s="80"/>
      <c r="H667" s="469"/>
      <c r="I667" s="303"/>
      <c r="J667" s="218"/>
      <c r="K667" s="306">
        <f t="shared" ref="K667" si="279">I667-(I667*J667)</f>
        <v>0</v>
      </c>
      <c r="L667" s="307">
        <f t="shared" ref="L667" si="280">K667*H667</f>
        <v>0</v>
      </c>
      <c r="M667" s="220">
        <v>0</v>
      </c>
      <c r="N667" s="308">
        <f t="shared" ref="N667" si="281">L667+(L667*M667)</f>
        <v>0</v>
      </c>
      <c r="O667" s="299"/>
      <c r="Q667" s="676"/>
      <c r="R667" s="693">
        <f t="shared" si="269"/>
        <v>0</v>
      </c>
      <c r="T667" s="676"/>
      <c r="U667" s="693">
        <f t="shared" si="270"/>
        <v>0</v>
      </c>
      <c r="W667" s="676"/>
      <c r="X667" s="693">
        <f t="shared" si="271"/>
        <v>0</v>
      </c>
      <c r="Z667" s="676"/>
      <c r="AA667" s="693">
        <f t="shared" si="272"/>
        <v>0</v>
      </c>
    </row>
    <row r="668" spans="2:27" s="333" customFormat="1" ht="17.25" customHeight="1">
      <c r="B668" s="479"/>
      <c r="C668" s="486" t="s">
        <v>271</v>
      </c>
      <c r="D668" s="654"/>
      <c r="E668" s="476"/>
      <c r="F668" s="477"/>
      <c r="G668" s="478"/>
      <c r="H668" s="511"/>
      <c r="I668" s="480"/>
      <c r="J668" s="481"/>
      <c r="K668" s="482"/>
      <c r="L668" s="483"/>
      <c r="M668" s="484"/>
      <c r="N668" s="484"/>
      <c r="O668" s="485"/>
      <c r="Q668"/>
      <c r="S668"/>
      <c r="U668"/>
      <c r="W668"/>
    </row>
    <row r="669" spans="2:27" ht="17.25" customHeight="1">
      <c r="B669" s="143" t="s">
        <v>1011</v>
      </c>
      <c r="C669" s="123"/>
      <c r="D669" s="144"/>
      <c r="E669" s="144"/>
      <c r="F669" s="123"/>
      <c r="G669" s="123"/>
      <c r="H669" s="473">
        <f>SUM(H652:H668)</f>
        <v>0</v>
      </c>
      <c r="I669" s="464"/>
      <c r="J669" s="193"/>
      <c r="K669" s="193"/>
      <c r="L669" s="229">
        <f>SUM(L652:L668)</f>
        <v>0</v>
      </c>
      <c r="M669" s="171"/>
      <c r="N669" s="241">
        <f>SUM(N652:N668)</f>
        <v>0</v>
      </c>
      <c r="O669" s="146"/>
    </row>
    <row r="670" spans="2:27" ht="17.25" customHeight="1">
      <c r="B670" s="10"/>
      <c r="C670" s="112"/>
      <c r="D670" s="7"/>
      <c r="E670" s="7"/>
      <c r="F670" s="112"/>
      <c r="G670" s="112"/>
      <c r="H670" s="264"/>
      <c r="I670" s="466"/>
      <c r="J670" s="113"/>
      <c r="K670" s="113"/>
      <c r="L670" s="113"/>
      <c r="M670" s="161"/>
      <c r="N670" s="161"/>
      <c r="O670" s="112"/>
    </row>
    <row r="671" spans="2:27" ht="30" customHeight="1">
      <c r="B671" s="733" t="s">
        <v>1012</v>
      </c>
      <c r="C671" s="733"/>
      <c r="D671" s="733"/>
      <c r="E671" s="733"/>
      <c r="F671" s="733"/>
      <c r="G671" s="733"/>
      <c r="H671" s="733"/>
      <c r="I671" s="733"/>
      <c r="J671" s="733"/>
      <c r="K671" s="733"/>
      <c r="L671" s="733"/>
      <c r="M671" s="733"/>
      <c r="N671" s="733"/>
      <c r="O671" s="733"/>
    </row>
    <row r="672" spans="2:27" s="22" customFormat="1" ht="30" customHeight="1">
      <c r="B672" s="106" t="s">
        <v>78</v>
      </c>
      <c r="C672" s="166" t="s">
        <v>79</v>
      </c>
      <c r="D672" s="166" t="s">
        <v>80</v>
      </c>
      <c r="E672" s="166" t="s">
        <v>81</v>
      </c>
      <c r="F672" s="167" t="s">
        <v>82</v>
      </c>
      <c r="G672" s="166" t="s">
        <v>83</v>
      </c>
      <c r="H672" s="262" t="s">
        <v>84</v>
      </c>
      <c r="I672" s="463" t="s">
        <v>85</v>
      </c>
      <c r="J672" s="178" t="s">
        <v>86</v>
      </c>
      <c r="K672" s="178" t="s">
        <v>87</v>
      </c>
      <c r="L672" s="178" t="s">
        <v>88</v>
      </c>
      <c r="M672" s="223" t="s">
        <v>89</v>
      </c>
      <c r="N672" s="223" t="s">
        <v>90</v>
      </c>
      <c r="O672" s="166" t="s">
        <v>91</v>
      </c>
      <c r="Q672" s="729" t="s">
        <v>92</v>
      </c>
      <c r="R672" s="730"/>
      <c r="T672" s="729" t="s">
        <v>93</v>
      </c>
      <c r="U672" s="730"/>
      <c r="W672" s="729" t="s">
        <v>94</v>
      </c>
      <c r="X672" s="730"/>
      <c r="Z672" s="731" t="s">
        <v>95</v>
      </c>
      <c r="AA672" s="732"/>
    </row>
    <row r="673" spans="2:27" ht="17.25" customHeight="1">
      <c r="B673" s="126">
        <v>9781916832817</v>
      </c>
      <c r="C673" s="364" t="s">
        <v>1013</v>
      </c>
      <c r="D673" s="140" t="s">
        <v>1014</v>
      </c>
      <c r="E673" s="365" t="s">
        <v>128</v>
      </c>
      <c r="F673" s="140" t="s">
        <v>208</v>
      </c>
      <c r="G673" s="140" t="s">
        <v>1015</v>
      </c>
      <c r="H673" s="468"/>
      <c r="I673" s="227">
        <v>15.95</v>
      </c>
      <c r="J673" s="218"/>
      <c r="K673" s="196">
        <f t="shared" ref="K673:K678" si="282">I673-(I673*J673)</f>
        <v>15.95</v>
      </c>
      <c r="L673" s="228">
        <f t="shared" ref="L673:L678" si="283">K673*H673</f>
        <v>0</v>
      </c>
      <c r="M673" s="220">
        <v>0</v>
      </c>
      <c r="N673" s="253">
        <f t="shared" ref="N673:N678" si="284">L673+(L673*M673)</f>
        <v>0</v>
      </c>
      <c r="O673" s="299"/>
      <c r="Q673" s="676"/>
      <c r="R673" s="679">
        <f t="shared" ref="R673:R683" si="285">IF(Q673="YES",$H673,0)</f>
        <v>0</v>
      </c>
      <c r="S673" s="12"/>
      <c r="T673" s="676"/>
      <c r="U673" s="679">
        <f t="shared" ref="U673:U683" si="286">IF(T673="YES",$H673,0)</f>
        <v>0</v>
      </c>
      <c r="V673" s="12"/>
      <c r="W673" s="676"/>
      <c r="X673" s="679">
        <f t="shared" ref="X673:X683" si="287">IF(W673="YES",$H673,0)</f>
        <v>0</v>
      </c>
      <c r="Z673" s="676"/>
      <c r="AA673" s="679">
        <f t="shared" ref="AA673:AA683" si="288">IF(Z673="YES",$H673,0)</f>
        <v>0</v>
      </c>
    </row>
    <row r="674" spans="2:27" ht="17.25" customHeight="1">
      <c r="B674" s="126">
        <v>9781780908205</v>
      </c>
      <c r="C674" s="364" t="s">
        <v>1016</v>
      </c>
      <c r="D674" s="140" t="s">
        <v>1014</v>
      </c>
      <c r="E674" s="365" t="s">
        <v>128</v>
      </c>
      <c r="F674" s="140" t="s">
        <v>225</v>
      </c>
      <c r="G674" s="140" t="s">
        <v>1017</v>
      </c>
      <c r="H674" s="468"/>
      <c r="I674" s="227">
        <v>17.899999999999999</v>
      </c>
      <c r="J674" s="218"/>
      <c r="K674" s="196">
        <f t="shared" si="282"/>
        <v>17.899999999999999</v>
      </c>
      <c r="L674" s="228">
        <f t="shared" si="283"/>
        <v>0</v>
      </c>
      <c r="M674" s="220">
        <v>0</v>
      </c>
      <c r="N674" s="253">
        <f t="shared" si="284"/>
        <v>0</v>
      </c>
      <c r="O674" s="299"/>
      <c r="Q674" s="676"/>
      <c r="R674" s="679">
        <f t="shared" si="285"/>
        <v>0</v>
      </c>
      <c r="S674" s="12"/>
      <c r="T674" s="676"/>
      <c r="U674" s="679">
        <f t="shared" si="286"/>
        <v>0</v>
      </c>
      <c r="V674" s="12"/>
      <c r="W674" s="676"/>
      <c r="X674" s="679">
        <f t="shared" si="287"/>
        <v>0</v>
      </c>
      <c r="Z674" s="676"/>
      <c r="AA674" s="679">
        <f t="shared" si="288"/>
        <v>0</v>
      </c>
    </row>
    <row r="675" spans="2:27" ht="17.25" customHeight="1">
      <c r="B675" s="126">
        <v>9781789277951</v>
      </c>
      <c r="C675" s="364" t="s">
        <v>1018</v>
      </c>
      <c r="D675" s="140" t="s">
        <v>1014</v>
      </c>
      <c r="E675" s="365" t="s">
        <v>128</v>
      </c>
      <c r="F675" s="140" t="s">
        <v>225</v>
      </c>
      <c r="G675" s="140" t="s">
        <v>1019</v>
      </c>
      <c r="H675" s="468"/>
      <c r="I675" s="227">
        <v>18.899999999999999</v>
      </c>
      <c r="J675" s="218"/>
      <c r="K675" s="196">
        <f t="shared" si="282"/>
        <v>18.899999999999999</v>
      </c>
      <c r="L675" s="228">
        <f t="shared" si="283"/>
        <v>0</v>
      </c>
      <c r="M675" s="220">
        <v>0</v>
      </c>
      <c r="N675" s="253">
        <f t="shared" si="284"/>
        <v>0</v>
      </c>
      <c r="O675" s="299"/>
      <c r="Q675" s="676"/>
      <c r="R675" s="679">
        <f t="shared" si="285"/>
        <v>0</v>
      </c>
      <c r="S675" s="12"/>
      <c r="T675" s="676"/>
      <c r="U675" s="679">
        <f t="shared" si="286"/>
        <v>0</v>
      </c>
      <c r="V675" s="12"/>
      <c r="W675" s="676"/>
      <c r="X675" s="679">
        <f t="shared" si="287"/>
        <v>0</v>
      </c>
      <c r="Z675" s="676"/>
      <c r="AA675" s="679">
        <f t="shared" si="288"/>
        <v>0</v>
      </c>
    </row>
    <row r="676" spans="2:27" ht="17.25" customHeight="1">
      <c r="B676" s="126">
        <v>9781789275513</v>
      </c>
      <c r="C676" s="364" t="s">
        <v>1020</v>
      </c>
      <c r="D676" s="140" t="s">
        <v>1014</v>
      </c>
      <c r="E676" s="365" t="s">
        <v>128</v>
      </c>
      <c r="F676" s="140" t="s">
        <v>225</v>
      </c>
      <c r="G676" s="140" t="s">
        <v>1021</v>
      </c>
      <c r="H676" s="468"/>
      <c r="I676" s="227">
        <v>18.899999999999999</v>
      </c>
      <c r="J676" s="218"/>
      <c r="K676" s="196">
        <f t="shared" ref="K676" si="289">I676-(I676*J676)</f>
        <v>18.899999999999999</v>
      </c>
      <c r="L676" s="228">
        <f t="shared" ref="L676" si="290">K676*H676</f>
        <v>0</v>
      </c>
      <c r="M676" s="220">
        <v>0</v>
      </c>
      <c r="N676" s="253">
        <f t="shared" ref="N676" si="291">L676+(L676*M676)</f>
        <v>0</v>
      </c>
      <c r="O676" s="299"/>
      <c r="Q676" s="676"/>
      <c r="R676" s="679">
        <f t="shared" si="285"/>
        <v>0</v>
      </c>
      <c r="S676" s="12"/>
      <c r="T676" s="676"/>
      <c r="U676" s="679">
        <f t="shared" si="286"/>
        <v>0</v>
      </c>
      <c r="V676" s="12"/>
      <c r="W676" s="676"/>
      <c r="X676" s="679">
        <f t="shared" si="287"/>
        <v>0</v>
      </c>
      <c r="Z676" s="676"/>
      <c r="AA676" s="679">
        <f t="shared" si="288"/>
        <v>0</v>
      </c>
    </row>
    <row r="677" spans="2:27" ht="17.25" customHeight="1">
      <c r="B677" s="126">
        <v>9780717195343</v>
      </c>
      <c r="C677" s="364" t="s">
        <v>1022</v>
      </c>
      <c r="D677" s="140" t="s">
        <v>1014</v>
      </c>
      <c r="E677" s="365" t="s">
        <v>128</v>
      </c>
      <c r="F677" s="140" t="s">
        <v>246</v>
      </c>
      <c r="G677" s="140"/>
      <c r="H677" s="468"/>
      <c r="I677" s="227">
        <v>17.45</v>
      </c>
      <c r="J677" s="218"/>
      <c r="K677" s="196">
        <f t="shared" si="282"/>
        <v>17.45</v>
      </c>
      <c r="L677" s="228">
        <f t="shared" si="283"/>
        <v>0</v>
      </c>
      <c r="M677" s="220">
        <v>0</v>
      </c>
      <c r="N677" s="253">
        <f t="shared" si="284"/>
        <v>0</v>
      </c>
      <c r="O677" s="299"/>
      <c r="Q677" s="676"/>
      <c r="R677" s="679">
        <f t="shared" si="285"/>
        <v>0</v>
      </c>
      <c r="S677" s="12"/>
      <c r="T677" s="676"/>
      <c r="U677" s="679">
        <f t="shared" si="286"/>
        <v>0</v>
      </c>
      <c r="V677" s="12"/>
      <c r="W677" s="676"/>
      <c r="X677" s="679">
        <f t="shared" si="287"/>
        <v>0</v>
      </c>
      <c r="Z677" s="676"/>
      <c r="AA677" s="679">
        <f t="shared" si="288"/>
        <v>0</v>
      </c>
    </row>
    <row r="678" spans="2:27" ht="17.25" customHeight="1">
      <c r="B678" s="126">
        <v>9781915486165</v>
      </c>
      <c r="C678" s="364" t="s">
        <v>1023</v>
      </c>
      <c r="D678" s="140" t="s">
        <v>1014</v>
      </c>
      <c r="E678" s="365" t="s">
        <v>128</v>
      </c>
      <c r="F678" s="140" t="s">
        <v>257</v>
      </c>
      <c r="G678" s="140" t="s">
        <v>1024</v>
      </c>
      <c r="H678" s="468"/>
      <c r="I678" s="227">
        <v>19.989999999999998</v>
      </c>
      <c r="J678" s="218"/>
      <c r="K678" s="196">
        <f t="shared" si="282"/>
        <v>19.989999999999998</v>
      </c>
      <c r="L678" s="228">
        <f t="shared" si="283"/>
        <v>0</v>
      </c>
      <c r="M678" s="220">
        <v>0</v>
      </c>
      <c r="N678" s="253">
        <f t="shared" si="284"/>
        <v>0</v>
      </c>
      <c r="O678" s="299"/>
      <c r="Q678" s="676"/>
      <c r="R678" s="679">
        <f t="shared" si="285"/>
        <v>0</v>
      </c>
      <c r="S678" s="12"/>
      <c r="T678" s="676"/>
      <c r="U678" s="679">
        <f t="shared" si="286"/>
        <v>0</v>
      </c>
      <c r="V678" s="12"/>
      <c r="W678" s="676"/>
      <c r="X678" s="679">
        <f t="shared" si="287"/>
        <v>0</v>
      </c>
      <c r="Z678" s="676"/>
      <c r="AA678" s="679">
        <f t="shared" si="288"/>
        <v>0</v>
      </c>
    </row>
    <row r="679" spans="2:27" s="333" customFormat="1" ht="17.25" customHeight="1">
      <c r="B679" s="87"/>
      <c r="C679" s="132" t="s">
        <v>396</v>
      </c>
      <c r="D679" s="132"/>
      <c r="E679" s="130"/>
      <c r="F679" s="86"/>
      <c r="G679" s="86"/>
      <c r="H679" s="468"/>
      <c r="I679" s="224"/>
      <c r="J679" s="218"/>
      <c r="K679" s="306">
        <f>I679-(I679*J679)</f>
        <v>0</v>
      </c>
      <c r="L679" s="307">
        <f>K679*H679</f>
        <v>0</v>
      </c>
      <c r="M679" s="220">
        <v>0</v>
      </c>
      <c r="N679" s="308">
        <f>L679+(L679*M679)</f>
        <v>0</v>
      </c>
      <c r="O679" s="299"/>
      <c r="Q679" s="676"/>
      <c r="R679" s="693">
        <f t="shared" si="285"/>
        <v>0</v>
      </c>
      <c r="T679" s="676"/>
      <c r="U679" s="693">
        <f t="shared" si="286"/>
        <v>0</v>
      </c>
      <c r="W679" s="676"/>
      <c r="X679" s="693">
        <f t="shared" si="287"/>
        <v>0</v>
      </c>
      <c r="Z679" s="676"/>
      <c r="AA679" s="693">
        <f t="shared" si="288"/>
        <v>0</v>
      </c>
    </row>
    <row r="680" spans="2:27" s="333" customFormat="1" ht="17.25" customHeight="1">
      <c r="B680" s="118"/>
      <c r="C680" s="312"/>
      <c r="D680" s="132"/>
      <c r="E680" s="151"/>
      <c r="F680" s="85"/>
      <c r="G680" s="80"/>
      <c r="H680" s="468"/>
      <c r="I680" s="303"/>
      <c r="J680" s="218"/>
      <c r="K680" s="306">
        <f t="shared" ref="K680:K683" si="292">I680-(I680*J680)</f>
        <v>0</v>
      </c>
      <c r="L680" s="307">
        <f t="shared" ref="L680:L683" si="293">K680*H680</f>
        <v>0</v>
      </c>
      <c r="M680" s="220">
        <v>0</v>
      </c>
      <c r="N680" s="308">
        <f t="shared" ref="N680:N683" si="294">L680+(L680*M680)</f>
        <v>0</v>
      </c>
      <c r="O680" s="299"/>
      <c r="Q680" s="676"/>
      <c r="R680" s="693">
        <f t="shared" si="285"/>
        <v>0</v>
      </c>
      <c r="T680" s="676"/>
      <c r="U680" s="693">
        <f t="shared" si="286"/>
        <v>0</v>
      </c>
      <c r="W680" s="676"/>
      <c r="X680" s="693">
        <f t="shared" si="287"/>
        <v>0</v>
      </c>
      <c r="Z680" s="676"/>
      <c r="AA680" s="693">
        <f t="shared" si="288"/>
        <v>0</v>
      </c>
    </row>
    <row r="681" spans="2:27" s="333" customFormat="1" ht="17.25" customHeight="1">
      <c r="B681" s="118"/>
      <c r="C681" s="312"/>
      <c r="D681" s="132"/>
      <c r="E681" s="151"/>
      <c r="F681" s="85"/>
      <c r="G681" s="80"/>
      <c r="H681" s="468"/>
      <c r="I681" s="303"/>
      <c r="J681" s="218"/>
      <c r="K681" s="306">
        <f t="shared" si="292"/>
        <v>0</v>
      </c>
      <c r="L681" s="307">
        <f t="shared" si="293"/>
        <v>0</v>
      </c>
      <c r="M681" s="220">
        <v>0</v>
      </c>
      <c r="N681" s="308">
        <f t="shared" si="294"/>
        <v>0</v>
      </c>
      <c r="O681" s="299"/>
      <c r="Q681" s="676"/>
      <c r="R681" s="693">
        <f t="shared" si="285"/>
        <v>0</v>
      </c>
      <c r="T681" s="676"/>
      <c r="U681" s="693">
        <f t="shared" si="286"/>
        <v>0</v>
      </c>
      <c r="W681" s="676"/>
      <c r="X681" s="693">
        <f t="shared" si="287"/>
        <v>0</v>
      </c>
      <c r="Z681" s="676"/>
      <c r="AA681" s="693">
        <f t="shared" si="288"/>
        <v>0</v>
      </c>
    </row>
    <row r="682" spans="2:27" s="333" customFormat="1" ht="17.25" customHeight="1">
      <c r="B682" s="118"/>
      <c r="C682" s="312"/>
      <c r="D682" s="132"/>
      <c r="E682" s="151"/>
      <c r="F682" s="85"/>
      <c r="G682" s="80"/>
      <c r="H682" s="468"/>
      <c r="I682" s="303"/>
      <c r="J682" s="218"/>
      <c r="K682" s="306">
        <f t="shared" si="292"/>
        <v>0</v>
      </c>
      <c r="L682" s="307">
        <f t="shared" si="293"/>
        <v>0</v>
      </c>
      <c r="M682" s="220">
        <v>0</v>
      </c>
      <c r="N682" s="458">
        <f t="shared" si="294"/>
        <v>0</v>
      </c>
      <c r="O682" s="299"/>
      <c r="Q682" s="676"/>
      <c r="R682" s="693">
        <f t="shared" si="285"/>
        <v>0</v>
      </c>
      <c r="T682" s="676"/>
      <c r="U682" s="693">
        <f t="shared" si="286"/>
        <v>0</v>
      </c>
      <c r="W682" s="676"/>
      <c r="X682" s="693">
        <f t="shared" si="287"/>
        <v>0</v>
      </c>
      <c r="Z682" s="676"/>
      <c r="AA682" s="693">
        <f t="shared" si="288"/>
        <v>0</v>
      </c>
    </row>
    <row r="683" spans="2:27" s="333" customFormat="1" ht="17.25" customHeight="1">
      <c r="B683" s="118"/>
      <c r="C683" s="312"/>
      <c r="D683" s="132"/>
      <c r="E683" s="151"/>
      <c r="F683" s="85"/>
      <c r="G683" s="80"/>
      <c r="H683" s="468"/>
      <c r="I683" s="303"/>
      <c r="J683" s="218"/>
      <c r="K683" s="306">
        <f t="shared" si="292"/>
        <v>0</v>
      </c>
      <c r="L683" s="307">
        <f t="shared" si="293"/>
        <v>0</v>
      </c>
      <c r="M683" s="220">
        <v>0</v>
      </c>
      <c r="N683" s="309">
        <f t="shared" si="294"/>
        <v>0</v>
      </c>
      <c r="O683" s="299"/>
      <c r="Q683" s="676"/>
      <c r="R683" s="693">
        <f t="shared" si="285"/>
        <v>0</v>
      </c>
      <c r="T683" s="676"/>
      <c r="U683" s="693">
        <f t="shared" si="286"/>
        <v>0</v>
      </c>
      <c r="W683" s="676"/>
      <c r="X683" s="693">
        <f t="shared" si="287"/>
        <v>0</v>
      </c>
      <c r="Z683" s="676"/>
      <c r="AA683" s="693">
        <f t="shared" si="288"/>
        <v>0</v>
      </c>
    </row>
    <row r="684" spans="2:27" s="333" customFormat="1" ht="17.25" customHeight="1">
      <c r="B684" s="479"/>
      <c r="C684" s="486" t="s">
        <v>271</v>
      </c>
      <c r="D684" s="654"/>
      <c r="E684" s="476"/>
      <c r="F684" s="477"/>
      <c r="G684" s="478"/>
      <c r="H684" s="511"/>
      <c r="I684" s="480"/>
      <c r="J684" s="481"/>
      <c r="K684" s="482"/>
      <c r="L684" s="483"/>
      <c r="M684" s="484"/>
      <c r="N684" s="484"/>
      <c r="O684" s="485"/>
      <c r="Q684"/>
      <c r="S684"/>
      <c r="U684"/>
      <c r="W684"/>
    </row>
    <row r="685" spans="2:27" ht="17.25" customHeight="1">
      <c r="B685" s="143" t="s">
        <v>1025</v>
      </c>
      <c r="C685" s="123"/>
      <c r="D685" s="144"/>
      <c r="E685" s="144"/>
      <c r="F685" s="123"/>
      <c r="G685" s="123"/>
      <c r="H685" s="473">
        <f>SUM(H673:H684)</f>
        <v>0</v>
      </c>
      <c r="I685" s="464"/>
      <c r="J685" s="193"/>
      <c r="K685" s="193"/>
      <c r="L685" s="229">
        <f>SUM(L673:L684)</f>
        <v>0</v>
      </c>
      <c r="M685" s="171"/>
      <c r="N685" s="241">
        <f>SUM(N673:N684)</f>
        <v>0</v>
      </c>
      <c r="O685" s="146"/>
    </row>
    <row r="686" spans="2:27" ht="17.25" customHeight="1">
      <c r="B686" s="5"/>
      <c r="C686" s="6"/>
      <c r="D686" s="6"/>
      <c r="E686" s="2"/>
      <c r="F686" s="37"/>
      <c r="G686" s="37"/>
      <c r="H686" s="265"/>
      <c r="M686" s="163"/>
      <c r="N686" s="163"/>
      <c r="O686" s="37"/>
    </row>
    <row r="687" spans="2:27" ht="30" customHeight="1">
      <c r="B687" s="733" t="s">
        <v>1026</v>
      </c>
      <c r="C687" s="733"/>
      <c r="D687" s="733"/>
      <c r="E687" s="733"/>
      <c r="F687" s="733"/>
      <c r="G687" s="733"/>
      <c r="H687" s="733"/>
      <c r="I687" s="733"/>
      <c r="J687" s="733"/>
      <c r="K687" s="733"/>
      <c r="L687" s="733"/>
      <c r="M687" s="733"/>
      <c r="N687" s="733"/>
      <c r="O687" s="733"/>
    </row>
    <row r="688" spans="2:27" s="22" customFormat="1" ht="30" customHeight="1">
      <c r="B688" s="106" t="s">
        <v>78</v>
      </c>
      <c r="C688" s="166" t="s">
        <v>79</v>
      </c>
      <c r="D688" s="166" t="s">
        <v>80</v>
      </c>
      <c r="E688" s="166" t="s">
        <v>81</v>
      </c>
      <c r="F688" s="167" t="s">
        <v>82</v>
      </c>
      <c r="G688" s="166" t="s">
        <v>83</v>
      </c>
      <c r="H688" s="262" t="s">
        <v>84</v>
      </c>
      <c r="I688" s="463" t="s">
        <v>85</v>
      </c>
      <c r="J688" s="178" t="s">
        <v>86</v>
      </c>
      <c r="K688" s="178" t="s">
        <v>87</v>
      </c>
      <c r="L688" s="178" t="s">
        <v>88</v>
      </c>
      <c r="M688" s="223" t="s">
        <v>89</v>
      </c>
      <c r="N688" s="223" t="s">
        <v>90</v>
      </c>
      <c r="O688" s="166" t="s">
        <v>91</v>
      </c>
      <c r="Q688" s="729" t="s">
        <v>92</v>
      </c>
      <c r="R688" s="730"/>
      <c r="T688" s="729" t="s">
        <v>93</v>
      </c>
      <c r="U688" s="730"/>
      <c r="W688" s="729" t="s">
        <v>94</v>
      </c>
      <c r="X688" s="730"/>
      <c r="Z688" s="731" t="s">
        <v>95</v>
      </c>
      <c r="AA688" s="732"/>
    </row>
    <row r="689" spans="2:27" ht="17.25" customHeight="1">
      <c r="B689" s="126">
        <v>9781845360603</v>
      </c>
      <c r="C689" s="98" t="s">
        <v>1027</v>
      </c>
      <c r="D689" s="658" t="s">
        <v>1028</v>
      </c>
      <c r="E689" s="365" t="s">
        <v>98</v>
      </c>
      <c r="F689" s="59" t="s">
        <v>138</v>
      </c>
      <c r="G689" s="140" t="s">
        <v>1029</v>
      </c>
      <c r="H689" s="469"/>
      <c r="I689" s="227">
        <v>9.5</v>
      </c>
      <c r="J689" s="218"/>
      <c r="K689" s="196">
        <f t="shared" ref="K689:K696" si="295">I689-(I689*J689)</f>
        <v>9.5</v>
      </c>
      <c r="L689" s="228">
        <f t="shared" ref="L689:L696" si="296">K689*H689</f>
        <v>0</v>
      </c>
      <c r="M689" s="220">
        <v>0</v>
      </c>
      <c r="N689" s="253">
        <f t="shared" ref="N689:N696" si="297">L689+(L689*M689)</f>
        <v>0</v>
      </c>
      <c r="O689" s="299"/>
      <c r="Q689" s="676"/>
      <c r="R689" s="679">
        <f t="shared" ref="R689:R712" si="298">IF(Q689="YES",$H689,0)</f>
        <v>0</v>
      </c>
      <c r="S689" s="12"/>
      <c r="T689" s="676"/>
      <c r="U689" s="679">
        <f t="shared" ref="U689:U712" si="299">IF(T689="YES",$H689,0)</f>
        <v>0</v>
      </c>
      <c r="V689" s="12"/>
      <c r="W689" s="676"/>
      <c r="X689" s="679">
        <f t="shared" ref="X689:X712" si="300">IF(W689="YES",$H689,0)</f>
        <v>0</v>
      </c>
      <c r="Z689" s="676"/>
      <c r="AA689" s="679">
        <f t="shared" ref="AA689:AA712" si="301">IF(Z689="YES",$H689,0)</f>
        <v>0</v>
      </c>
    </row>
    <row r="690" spans="2:27" ht="17.25" customHeight="1">
      <c r="B690" s="126">
        <v>9781802301700</v>
      </c>
      <c r="C690" s="98" t="s">
        <v>1030</v>
      </c>
      <c r="D690" s="658" t="s">
        <v>1028</v>
      </c>
      <c r="E690" s="365" t="s">
        <v>128</v>
      </c>
      <c r="F690" s="59" t="s">
        <v>138</v>
      </c>
      <c r="G690" s="140" t="s">
        <v>1031</v>
      </c>
      <c r="H690" s="469"/>
      <c r="I690" s="227">
        <v>33.950000000000003</v>
      </c>
      <c r="J690" s="218"/>
      <c r="K690" s="196">
        <f t="shared" si="295"/>
        <v>33.950000000000003</v>
      </c>
      <c r="L690" s="228">
        <f t="shared" si="296"/>
        <v>0</v>
      </c>
      <c r="M690" s="220">
        <v>0</v>
      </c>
      <c r="N690" s="253">
        <f t="shared" si="297"/>
        <v>0</v>
      </c>
      <c r="O690" s="299"/>
      <c r="Q690" s="676"/>
      <c r="R690" s="679">
        <f t="shared" si="298"/>
        <v>0</v>
      </c>
      <c r="S690" s="12"/>
      <c r="T690" s="676"/>
      <c r="U690" s="679">
        <f t="shared" si="299"/>
        <v>0</v>
      </c>
      <c r="V690" s="12"/>
      <c r="W690" s="676"/>
      <c r="X690" s="679">
        <f t="shared" si="300"/>
        <v>0</v>
      </c>
      <c r="Z690" s="676"/>
      <c r="AA690" s="679">
        <f t="shared" si="301"/>
        <v>0</v>
      </c>
    </row>
    <row r="691" spans="2:27" ht="17.25" customHeight="1">
      <c r="B691" s="126">
        <v>9781802301373</v>
      </c>
      <c r="C691" s="98" t="s">
        <v>1032</v>
      </c>
      <c r="D691" s="658" t="s">
        <v>1028</v>
      </c>
      <c r="E691" s="365" t="s">
        <v>98</v>
      </c>
      <c r="F691" s="59" t="s">
        <v>138</v>
      </c>
      <c r="G691" s="140" t="s">
        <v>1033</v>
      </c>
      <c r="H691" s="469"/>
      <c r="I691" s="227">
        <v>13.95</v>
      </c>
      <c r="J691" s="218"/>
      <c r="K691" s="196">
        <f t="shared" si="295"/>
        <v>13.95</v>
      </c>
      <c r="L691" s="228">
        <f t="shared" si="296"/>
        <v>0</v>
      </c>
      <c r="M691" s="220">
        <v>0</v>
      </c>
      <c r="N691" s="253">
        <f t="shared" si="297"/>
        <v>0</v>
      </c>
      <c r="O691" s="299"/>
      <c r="Q691" s="676"/>
      <c r="R691" s="679">
        <f t="shared" si="298"/>
        <v>0</v>
      </c>
      <c r="S691" s="12"/>
      <c r="T691" s="676"/>
      <c r="U691" s="679">
        <f t="shared" si="299"/>
        <v>0</v>
      </c>
      <c r="V691" s="12"/>
      <c r="W691" s="676"/>
      <c r="X691" s="679">
        <f t="shared" si="300"/>
        <v>0</v>
      </c>
      <c r="Z691" s="676"/>
      <c r="AA691" s="679">
        <f t="shared" si="301"/>
        <v>0</v>
      </c>
    </row>
    <row r="692" spans="2:27" ht="17.25" customHeight="1">
      <c r="B692" s="126"/>
      <c r="C692" s="98" t="s">
        <v>1034</v>
      </c>
      <c r="D692" s="658" t="s">
        <v>1028</v>
      </c>
      <c r="E692" s="365" t="s">
        <v>128</v>
      </c>
      <c r="F692" s="59" t="s">
        <v>138</v>
      </c>
      <c r="G692" s="140" t="s">
        <v>1035</v>
      </c>
      <c r="H692" s="469"/>
      <c r="I692" s="227">
        <v>26.95</v>
      </c>
      <c r="J692" s="218"/>
      <c r="K692" s="196">
        <f t="shared" si="295"/>
        <v>26.95</v>
      </c>
      <c r="L692" s="228">
        <f t="shared" si="296"/>
        <v>0</v>
      </c>
      <c r="M692" s="220">
        <v>0</v>
      </c>
      <c r="N692" s="253">
        <f t="shared" si="297"/>
        <v>0</v>
      </c>
      <c r="O692" s="299"/>
      <c r="Q692" s="676"/>
      <c r="R692" s="679">
        <f t="shared" si="298"/>
        <v>0</v>
      </c>
      <c r="S692" s="12"/>
      <c r="T692" s="676"/>
      <c r="U692" s="679">
        <f t="shared" si="299"/>
        <v>0</v>
      </c>
      <c r="V692" s="12"/>
      <c r="W692" s="676"/>
      <c r="X692" s="679">
        <f t="shared" si="300"/>
        <v>0</v>
      </c>
      <c r="Z692" s="676"/>
      <c r="AA692" s="679">
        <f t="shared" si="301"/>
        <v>0</v>
      </c>
    </row>
    <row r="693" spans="2:27" ht="17.25" customHeight="1">
      <c r="B693" s="126">
        <v>9781845368395</v>
      </c>
      <c r="C693" s="98" t="s">
        <v>1036</v>
      </c>
      <c r="D693" s="658" t="s">
        <v>1028</v>
      </c>
      <c r="E693" s="365" t="s">
        <v>128</v>
      </c>
      <c r="F693" s="59" t="s">
        <v>138</v>
      </c>
      <c r="G693" s="140" t="s">
        <v>1037</v>
      </c>
      <c r="H693" s="469"/>
      <c r="I693" s="227">
        <v>33.950000000000003</v>
      </c>
      <c r="J693" s="218"/>
      <c r="K693" s="196">
        <f t="shared" si="295"/>
        <v>33.950000000000003</v>
      </c>
      <c r="L693" s="228">
        <f t="shared" si="296"/>
        <v>0</v>
      </c>
      <c r="M693" s="220">
        <v>0</v>
      </c>
      <c r="N693" s="253">
        <f t="shared" si="297"/>
        <v>0</v>
      </c>
      <c r="O693" s="299"/>
      <c r="Q693" s="676"/>
      <c r="R693" s="679">
        <f t="shared" si="298"/>
        <v>0</v>
      </c>
      <c r="S693" s="12"/>
      <c r="T693" s="676"/>
      <c r="U693" s="679">
        <f t="shared" si="299"/>
        <v>0</v>
      </c>
      <c r="V693" s="12"/>
      <c r="W693" s="676"/>
      <c r="X693" s="679">
        <f t="shared" si="300"/>
        <v>0</v>
      </c>
      <c r="Z693" s="676"/>
      <c r="AA693" s="679">
        <f t="shared" si="301"/>
        <v>0</v>
      </c>
    </row>
    <row r="694" spans="2:27" ht="17.25" customHeight="1">
      <c r="B694" s="126">
        <v>9781845368654</v>
      </c>
      <c r="C694" s="98" t="s">
        <v>1038</v>
      </c>
      <c r="D694" s="658" t="s">
        <v>1028</v>
      </c>
      <c r="E694" s="365" t="s">
        <v>98</v>
      </c>
      <c r="F694" s="59" t="s">
        <v>138</v>
      </c>
      <c r="G694" s="140" t="s">
        <v>1039</v>
      </c>
      <c r="H694" s="469"/>
      <c r="I694" s="227">
        <v>13.95</v>
      </c>
      <c r="J694" s="218"/>
      <c r="K694" s="196">
        <f t="shared" si="295"/>
        <v>13.95</v>
      </c>
      <c r="L694" s="228">
        <f t="shared" si="296"/>
        <v>0</v>
      </c>
      <c r="M694" s="220">
        <v>0</v>
      </c>
      <c r="N694" s="253">
        <f t="shared" si="297"/>
        <v>0</v>
      </c>
      <c r="O694" s="299"/>
      <c r="Q694" s="676"/>
      <c r="R694" s="679">
        <f t="shared" si="298"/>
        <v>0</v>
      </c>
      <c r="S694" s="12"/>
      <c r="T694" s="676"/>
      <c r="U694" s="679">
        <f t="shared" si="299"/>
        <v>0</v>
      </c>
      <c r="V694" s="12"/>
      <c r="W694" s="676"/>
      <c r="X694" s="679">
        <f t="shared" si="300"/>
        <v>0</v>
      </c>
      <c r="Z694" s="676"/>
      <c r="AA694" s="679">
        <f t="shared" si="301"/>
        <v>0</v>
      </c>
    </row>
    <row r="695" spans="2:27" ht="17.25" customHeight="1">
      <c r="B695" s="126"/>
      <c r="C695" s="363" t="s">
        <v>1040</v>
      </c>
      <c r="D695" s="658" t="s">
        <v>1028</v>
      </c>
      <c r="E695" s="365" t="s">
        <v>128</v>
      </c>
      <c r="F695" s="59" t="s">
        <v>138</v>
      </c>
      <c r="G695" s="140" t="s">
        <v>1041</v>
      </c>
      <c r="H695" s="469"/>
      <c r="I695" s="227">
        <v>26.95</v>
      </c>
      <c r="J695" s="218"/>
      <c r="K695" s="196">
        <f t="shared" si="295"/>
        <v>26.95</v>
      </c>
      <c r="L695" s="228">
        <f t="shared" si="296"/>
        <v>0</v>
      </c>
      <c r="M695" s="220">
        <v>0</v>
      </c>
      <c r="N695" s="253">
        <f t="shared" si="297"/>
        <v>0</v>
      </c>
      <c r="O695" s="299"/>
      <c r="Q695" s="676"/>
      <c r="R695" s="679">
        <f t="shared" si="298"/>
        <v>0</v>
      </c>
      <c r="S695" s="12"/>
      <c r="T695" s="676"/>
      <c r="U695" s="679">
        <f t="shared" si="299"/>
        <v>0</v>
      </c>
      <c r="V695" s="12"/>
      <c r="W695" s="676"/>
      <c r="X695" s="679">
        <f t="shared" si="300"/>
        <v>0</v>
      </c>
      <c r="Z695" s="676"/>
      <c r="AA695" s="679">
        <f t="shared" si="301"/>
        <v>0</v>
      </c>
    </row>
    <row r="696" spans="2:27" ht="17.25" customHeight="1">
      <c r="B696" s="126">
        <v>9781845369651</v>
      </c>
      <c r="C696" s="364" t="s">
        <v>1042</v>
      </c>
      <c r="D696" s="658" t="s">
        <v>1028</v>
      </c>
      <c r="E696" s="365" t="s">
        <v>128</v>
      </c>
      <c r="F696" s="525" t="s">
        <v>138</v>
      </c>
      <c r="G696" s="140" t="s">
        <v>1043</v>
      </c>
      <c r="H696" s="469"/>
      <c r="I696" s="227">
        <v>33.950000000000003</v>
      </c>
      <c r="J696" s="218"/>
      <c r="K696" s="196">
        <f t="shared" si="295"/>
        <v>33.950000000000003</v>
      </c>
      <c r="L696" s="228">
        <f t="shared" si="296"/>
        <v>0</v>
      </c>
      <c r="M696" s="220">
        <v>0</v>
      </c>
      <c r="N696" s="253">
        <f t="shared" si="297"/>
        <v>0</v>
      </c>
      <c r="O696" s="299"/>
      <c r="Q696" s="676"/>
      <c r="R696" s="679">
        <f t="shared" si="298"/>
        <v>0</v>
      </c>
      <c r="S696" s="12"/>
      <c r="T696" s="676"/>
      <c r="U696" s="679">
        <f t="shared" si="299"/>
        <v>0</v>
      </c>
      <c r="V696" s="12"/>
      <c r="W696" s="676"/>
      <c r="X696" s="679">
        <f t="shared" si="300"/>
        <v>0</v>
      </c>
      <c r="Z696" s="676"/>
      <c r="AA696" s="679">
        <f t="shared" si="301"/>
        <v>0</v>
      </c>
    </row>
    <row r="697" spans="2:27" ht="17.25" customHeight="1">
      <c r="B697" s="126">
        <v>9781845369668</v>
      </c>
      <c r="C697" s="364" t="s">
        <v>1044</v>
      </c>
      <c r="D697" s="658" t="s">
        <v>1028</v>
      </c>
      <c r="E697" s="365" t="s">
        <v>98</v>
      </c>
      <c r="F697" s="525" t="s">
        <v>138</v>
      </c>
      <c r="G697" s="140" t="s">
        <v>1045</v>
      </c>
      <c r="H697" s="469"/>
      <c r="I697" s="227">
        <v>13.95</v>
      </c>
      <c r="J697" s="218"/>
      <c r="K697" s="196">
        <f t="shared" ref="K697:K698" si="302">I697-(I697*J697)</f>
        <v>13.95</v>
      </c>
      <c r="L697" s="228">
        <f t="shared" ref="L697:L698" si="303">K697*H697</f>
        <v>0</v>
      </c>
      <c r="M697" s="220">
        <v>0</v>
      </c>
      <c r="N697" s="253">
        <f t="shared" ref="N697:N698" si="304">L697+(L697*M697)</f>
        <v>0</v>
      </c>
      <c r="O697" s="299"/>
      <c r="Q697" s="676"/>
      <c r="R697" s="679">
        <f t="shared" si="298"/>
        <v>0</v>
      </c>
      <c r="S697" s="12"/>
      <c r="T697" s="676"/>
      <c r="U697" s="679">
        <f t="shared" si="299"/>
        <v>0</v>
      </c>
      <c r="V697" s="12"/>
      <c r="W697" s="676"/>
      <c r="X697" s="679">
        <f t="shared" si="300"/>
        <v>0</v>
      </c>
      <c r="Z697" s="676"/>
      <c r="AA697" s="679">
        <f t="shared" si="301"/>
        <v>0</v>
      </c>
    </row>
    <row r="698" spans="2:27" ht="17.25" customHeight="1">
      <c r="B698" s="126"/>
      <c r="C698" s="364" t="s">
        <v>1046</v>
      </c>
      <c r="D698" s="658" t="s">
        <v>1028</v>
      </c>
      <c r="E698" s="365" t="s">
        <v>128</v>
      </c>
      <c r="F698" s="525" t="s">
        <v>138</v>
      </c>
      <c r="G698" s="140" t="s">
        <v>1047</v>
      </c>
      <c r="H698" s="469"/>
      <c r="I698" s="227">
        <v>26.95</v>
      </c>
      <c r="J698" s="218"/>
      <c r="K698" s="196">
        <f t="shared" si="302"/>
        <v>26.95</v>
      </c>
      <c r="L698" s="228">
        <f t="shared" si="303"/>
        <v>0</v>
      </c>
      <c r="M698" s="220">
        <v>0</v>
      </c>
      <c r="N698" s="253">
        <f t="shared" si="304"/>
        <v>0</v>
      </c>
      <c r="O698" s="299"/>
      <c r="Q698" s="676"/>
      <c r="R698" s="679">
        <f t="shared" si="298"/>
        <v>0</v>
      </c>
      <c r="S698" s="12"/>
      <c r="T698" s="676"/>
      <c r="U698" s="679">
        <f t="shared" si="299"/>
        <v>0</v>
      </c>
      <c r="V698" s="12"/>
      <c r="W698" s="676"/>
      <c r="X698" s="679">
        <f t="shared" si="300"/>
        <v>0</v>
      </c>
      <c r="Z698" s="676"/>
      <c r="AA698" s="679">
        <f t="shared" si="301"/>
        <v>0</v>
      </c>
    </row>
    <row r="699" spans="2:27" ht="17.25" customHeight="1">
      <c r="B699" s="395">
        <v>9781913228309</v>
      </c>
      <c r="C699" s="371" t="s">
        <v>1048</v>
      </c>
      <c r="D699" s="658" t="s">
        <v>1028</v>
      </c>
      <c r="E699" s="372" t="s">
        <v>128</v>
      </c>
      <c r="F699" s="529" t="s">
        <v>208</v>
      </c>
      <c r="G699" s="374" t="s">
        <v>1049</v>
      </c>
      <c r="H699" s="469"/>
      <c r="I699" s="225">
        <v>29.95</v>
      </c>
      <c r="J699" s="218"/>
      <c r="K699" s="196">
        <f t="shared" ref="K699:K708" si="305">I699-(I699*J699)</f>
        <v>29.95</v>
      </c>
      <c r="L699" s="228">
        <f t="shared" ref="L699:L708" si="306">K699*H699</f>
        <v>0</v>
      </c>
      <c r="M699" s="220">
        <v>0</v>
      </c>
      <c r="N699" s="253">
        <f t="shared" ref="N699:N708" si="307">L699+(L699*M699)</f>
        <v>0</v>
      </c>
      <c r="O699" s="299"/>
      <c r="Q699" s="676"/>
      <c r="R699" s="679">
        <f t="shared" si="298"/>
        <v>0</v>
      </c>
      <c r="S699" s="12"/>
      <c r="T699" s="676"/>
      <c r="U699" s="679">
        <f t="shared" si="299"/>
        <v>0</v>
      </c>
      <c r="V699" s="12"/>
      <c r="W699" s="676"/>
      <c r="X699" s="679">
        <f t="shared" si="300"/>
        <v>0</v>
      </c>
      <c r="Z699" s="676"/>
      <c r="AA699" s="679">
        <f t="shared" si="301"/>
        <v>0</v>
      </c>
    </row>
    <row r="700" spans="2:27" ht="17.25" customHeight="1">
      <c r="B700" s="395">
        <v>9781913228316</v>
      </c>
      <c r="C700" s="371" t="s">
        <v>1050</v>
      </c>
      <c r="D700" s="658" t="s">
        <v>1028</v>
      </c>
      <c r="E700" s="372" t="s">
        <v>98</v>
      </c>
      <c r="F700" s="529" t="s">
        <v>208</v>
      </c>
      <c r="G700" s="374" t="s">
        <v>1051</v>
      </c>
      <c r="H700" s="469"/>
      <c r="I700" s="225">
        <v>8.9499999999999993</v>
      </c>
      <c r="J700" s="218"/>
      <c r="K700" s="196">
        <f t="shared" si="305"/>
        <v>8.9499999999999993</v>
      </c>
      <c r="L700" s="228">
        <f t="shared" si="306"/>
        <v>0</v>
      </c>
      <c r="M700" s="220">
        <v>0</v>
      </c>
      <c r="N700" s="253">
        <f t="shared" si="307"/>
        <v>0</v>
      </c>
      <c r="O700" s="299"/>
      <c r="Q700" s="676"/>
      <c r="R700" s="679">
        <f t="shared" si="298"/>
        <v>0</v>
      </c>
      <c r="S700" s="12"/>
      <c r="T700" s="676"/>
      <c r="U700" s="679">
        <f t="shared" si="299"/>
        <v>0</v>
      </c>
      <c r="V700" s="12"/>
      <c r="W700" s="676"/>
      <c r="X700" s="679">
        <f t="shared" si="300"/>
        <v>0</v>
      </c>
      <c r="Z700" s="676"/>
      <c r="AA700" s="679">
        <f t="shared" si="301"/>
        <v>0</v>
      </c>
    </row>
    <row r="701" spans="2:27" ht="17.25" customHeight="1">
      <c r="B701" s="133">
        <v>9781917280600</v>
      </c>
      <c r="C701" s="91" t="s">
        <v>1052</v>
      </c>
      <c r="D701" s="658" t="s">
        <v>1028</v>
      </c>
      <c r="E701" s="372" t="s">
        <v>98</v>
      </c>
      <c r="F701" s="529" t="s">
        <v>208</v>
      </c>
      <c r="G701" s="374" t="s">
        <v>1053</v>
      </c>
      <c r="H701" s="469"/>
      <c r="I701" s="225">
        <v>9.5</v>
      </c>
      <c r="J701" s="218"/>
      <c r="K701" s="196">
        <f t="shared" si="305"/>
        <v>9.5</v>
      </c>
      <c r="L701" s="228">
        <f t="shared" si="306"/>
        <v>0</v>
      </c>
      <c r="M701" s="220">
        <v>0</v>
      </c>
      <c r="N701" s="253">
        <f t="shared" si="307"/>
        <v>0</v>
      </c>
      <c r="O701" s="299"/>
      <c r="Q701" s="676"/>
      <c r="R701" s="679">
        <f t="shared" si="298"/>
        <v>0</v>
      </c>
      <c r="S701" s="12"/>
      <c r="T701" s="676"/>
      <c r="U701" s="679">
        <f t="shared" si="299"/>
        <v>0</v>
      </c>
      <c r="V701" s="12"/>
      <c r="W701" s="676"/>
      <c r="X701" s="679">
        <f t="shared" si="300"/>
        <v>0</v>
      </c>
      <c r="Z701" s="676"/>
      <c r="AA701" s="679">
        <f t="shared" si="301"/>
        <v>0</v>
      </c>
    </row>
    <row r="702" spans="2:27" ht="17.25" customHeight="1">
      <c r="B702" s="396">
        <v>9781789279931</v>
      </c>
      <c r="C702" s="364" t="s">
        <v>1054</v>
      </c>
      <c r="D702" s="658" t="s">
        <v>1028</v>
      </c>
      <c r="E702" s="365" t="s">
        <v>128</v>
      </c>
      <c r="F702" s="535" t="s">
        <v>225</v>
      </c>
      <c r="G702" s="140" t="s">
        <v>1055</v>
      </c>
      <c r="H702" s="469"/>
      <c r="I702" s="227">
        <v>32.9</v>
      </c>
      <c r="J702" s="218"/>
      <c r="K702" s="196">
        <f t="shared" si="305"/>
        <v>32.9</v>
      </c>
      <c r="L702" s="228">
        <f t="shared" si="306"/>
        <v>0</v>
      </c>
      <c r="M702" s="220">
        <v>0</v>
      </c>
      <c r="N702" s="253">
        <f t="shared" si="307"/>
        <v>0</v>
      </c>
      <c r="O702" s="299"/>
      <c r="Q702" s="676"/>
      <c r="R702" s="679">
        <f t="shared" si="298"/>
        <v>0</v>
      </c>
      <c r="S702" s="12"/>
      <c r="T702" s="676"/>
      <c r="U702" s="679">
        <f t="shared" si="299"/>
        <v>0</v>
      </c>
      <c r="V702" s="12"/>
      <c r="W702" s="676"/>
      <c r="X702" s="679">
        <f t="shared" si="300"/>
        <v>0</v>
      </c>
      <c r="Z702" s="676"/>
      <c r="AA702" s="679">
        <f t="shared" si="301"/>
        <v>0</v>
      </c>
    </row>
    <row r="703" spans="2:27" ht="17.25" customHeight="1">
      <c r="B703" s="126">
        <v>9780717195442</v>
      </c>
      <c r="C703" s="364" t="s">
        <v>1056</v>
      </c>
      <c r="D703" s="658" t="s">
        <v>1028</v>
      </c>
      <c r="E703" s="365" t="s">
        <v>128</v>
      </c>
      <c r="F703" s="535" t="s">
        <v>246</v>
      </c>
      <c r="G703" s="140"/>
      <c r="H703" s="469"/>
      <c r="I703" s="227">
        <v>31.95</v>
      </c>
      <c r="J703" s="218"/>
      <c r="K703" s="196">
        <f t="shared" si="305"/>
        <v>31.95</v>
      </c>
      <c r="L703" s="228">
        <f t="shared" si="306"/>
        <v>0</v>
      </c>
      <c r="M703" s="220">
        <v>0</v>
      </c>
      <c r="N703" s="253">
        <f t="shared" si="307"/>
        <v>0</v>
      </c>
      <c r="O703" s="299"/>
      <c r="Q703" s="676"/>
      <c r="R703" s="679">
        <f t="shared" si="298"/>
        <v>0</v>
      </c>
      <c r="S703" s="12"/>
      <c r="T703" s="676"/>
      <c r="U703" s="679">
        <f t="shared" si="299"/>
        <v>0</v>
      </c>
      <c r="V703" s="12"/>
      <c r="W703" s="676"/>
      <c r="X703" s="679">
        <f t="shared" si="300"/>
        <v>0</v>
      </c>
      <c r="Z703" s="676"/>
      <c r="AA703" s="679">
        <f t="shared" si="301"/>
        <v>0</v>
      </c>
    </row>
    <row r="704" spans="2:27" ht="17.25" customHeight="1">
      <c r="B704" s="126">
        <v>9780717195473</v>
      </c>
      <c r="C704" s="364" t="s">
        <v>1057</v>
      </c>
      <c r="D704" s="658" t="s">
        <v>1028</v>
      </c>
      <c r="E704" s="365" t="s">
        <v>128</v>
      </c>
      <c r="F704" s="535" t="s">
        <v>246</v>
      </c>
      <c r="G704" s="140"/>
      <c r="H704" s="469"/>
      <c r="I704" s="227">
        <v>11.95</v>
      </c>
      <c r="J704" s="218"/>
      <c r="K704" s="196">
        <f t="shared" si="305"/>
        <v>11.95</v>
      </c>
      <c r="L704" s="228">
        <f t="shared" si="306"/>
        <v>0</v>
      </c>
      <c r="M704" s="220">
        <v>0</v>
      </c>
      <c r="N704" s="253">
        <f t="shared" si="307"/>
        <v>0</v>
      </c>
      <c r="O704" s="299"/>
      <c r="Q704" s="676"/>
      <c r="R704" s="679">
        <f t="shared" si="298"/>
        <v>0</v>
      </c>
      <c r="S704" s="12"/>
      <c r="T704" s="676"/>
      <c r="U704" s="679">
        <f t="shared" si="299"/>
        <v>0</v>
      </c>
      <c r="V704" s="12"/>
      <c r="W704" s="676"/>
      <c r="X704" s="679">
        <f t="shared" si="300"/>
        <v>0</v>
      </c>
      <c r="Z704" s="676"/>
      <c r="AA704" s="679">
        <f t="shared" si="301"/>
        <v>0</v>
      </c>
    </row>
    <row r="705" spans="2:27" ht="17.25" customHeight="1">
      <c r="B705" s="386">
        <v>9780717194902</v>
      </c>
      <c r="C705" s="397" t="s">
        <v>1058</v>
      </c>
      <c r="D705" s="658" t="s">
        <v>1028</v>
      </c>
      <c r="E705" s="388"/>
      <c r="F705" s="370" t="s">
        <v>246</v>
      </c>
      <c r="G705" s="389"/>
      <c r="H705" s="469"/>
      <c r="I705" s="390">
        <v>9.99</v>
      </c>
      <c r="J705" s="218"/>
      <c r="K705" s="196">
        <f t="shared" si="305"/>
        <v>9.99</v>
      </c>
      <c r="L705" s="228">
        <f t="shared" si="306"/>
        <v>0</v>
      </c>
      <c r="M705" s="220">
        <v>0</v>
      </c>
      <c r="N705" s="253">
        <f t="shared" si="307"/>
        <v>0</v>
      </c>
      <c r="O705" s="299"/>
      <c r="Q705" s="676"/>
      <c r="R705" s="679">
        <f t="shared" si="298"/>
        <v>0</v>
      </c>
      <c r="S705" s="12"/>
      <c r="T705" s="676"/>
      <c r="U705" s="679">
        <f t="shared" si="299"/>
        <v>0</v>
      </c>
      <c r="V705" s="12"/>
      <c r="W705" s="676"/>
      <c r="X705" s="679">
        <f t="shared" si="300"/>
        <v>0</v>
      </c>
      <c r="Z705" s="676"/>
      <c r="AA705" s="679">
        <f t="shared" si="301"/>
        <v>0</v>
      </c>
    </row>
    <row r="706" spans="2:27" ht="17.25" customHeight="1">
      <c r="B706" s="126">
        <v>9781912514458</v>
      </c>
      <c r="C706" s="364" t="s">
        <v>1059</v>
      </c>
      <c r="D706" s="658" t="s">
        <v>1028</v>
      </c>
      <c r="E706" s="365" t="s">
        <v>128</v>
      </c>
      <c r="F706" s="535" t="s">
        <v>257</v>
      </c>
      <c r="G706" s="140" t="s">
        <v>1060</v>
      </c>
      <c r="H706" s="469"/>
      <c r="I706" s="227">
        <v>33.99</v>
      </c>
      <c r="J706" s="218"/>
      <c r="K706" s="196">
        <f t="shared" si="305"/>
        <v>33.99</v>
      </c>
      <c r="L706" s="228">
        <f t="shared" si="306"/>
        <v>0</v>
      </c>
      <c r="M706" s="220">
        <v>0</v>
      </c>
      <c r="N706" s="253">
        <f t="shared" si="307"/>
        <v>0</v>
      </c>
      <c r="O706" s="299"/>
      <c r="Q706" s="676"/>
      <c r="R706" s="679">
        <f t="shared" si="298"/>
        <v>0</v>
      </c>
      <c r="S706" s="12"/>
      <c r="T706" s="676"/>
      <c r="U706" s="679">
        <f t="shared" si="299"/>
        <v>0</v>
      </c>
      <c r="V706" s="12"/>
      <c r="W706" s="676"/>
      <c r="X706" s="679">
        <f t="shared" si="300"/>
        <v>0</v>
      </c>
      <c r="Z706" s="676"/>
      <c r="AA706" s="679">
        <f t="shared" si="301"/>
        <v>0</v>
      </c>
    </row>
    <row r="707" spans="2:27" ht="17.25" customHeight="1">
      <c r="B707" s="126">
        <v>9781912514441</v>
      </c>
      <c r="C707" s="364" t="s">
        <v>1061</v>
      </c>
      <c r="D707" s="658" t="s">
        <v>1028</v>
      </c>
      <c r="E707" s="365" t="s">
        <v>98</v>
      </c>
      <c r="F707" s="140" t="s">
        <v>257</v>
      </c>
      <c r="G707" s="140" t="s">
        <v>1062</v>
      </c>
      <c r="H707" s="469"/>
      <c r="I707" s="227">
        <v>9.99</v>
      </c>
      <c r="J707" s="218"/>
      <c r="K707" s="196">
        <f t="shared" si="305"/>
        <v>9.99</v>
      </c>
      <c r="L707" s="228">
        <f t="shared" si="306"/>
        <v>0</v>
      </c>
      <c r="M707" s="220">
        <v>0</v>
      </c>
      <c r="N707" s="253">
        <f t="shared" si="307"/>
        <v>0</v>
      </c>
      <c r="O707" s="299"/>
      <c r="Q707" s="676"/>
      <c r="R707" s="679">
        <f t="shared" si="298"/>
        <v>0</v>
      </c>
      <c r="S707" s="12"/>
      <c r="T707" s="676"/>
      <c r="U707" s="679">
        <f t="shared" si="299"/>
        <v>0</v>
      </c>
      <c r="V707" s="12"/>
      <c r="W707" s="676"/>
      <c r="X707" s="679">
        <f t="shared" si="300"/>
        <v>0</v>
      </c>
      <c r="Z707" s="676"/>
      <c r="AA707" s="679">
        <f t="shared" si="301"/>
        <v>0</v>
      </c>
    </row>
    <row r="708" spans="2:27" s="333" customFormat="1" ht="17.25" customHeight="1">
      <c r="B708" s="87"/>
      <c r="C708" s="132" t="s">
        <v>396</v>
      </c>
      <c r="D708" s="132"/>
      <c r="E708" s="130"/>
      <c r="F708" s="85"/>
      <c r="G708" s="86"/>
      <c r="H708" s="469"/>
      <c r="I708" s="224"/>
      <c r="J708" s="218"/>
      <c r="K708" s="306">
        <f t="shared" si="305"/>
        <v>0</v>
      </c>
      <c r="L708" s="307">
        <f t="shared" si="306"/>
        <v>0</v>
      </c>
      <c r="M708" s="220">
        <v>0</v>
      </c>
      <c r="N708" s="308">
        <f t="shared" si="307"/>
        <v>0</v>
      </c>
      <c r="O708" s="299"/>
      <c r="Q708" s="676"/>
      <c r="R708" s="693">
        <f t="shared" si="298"/>
        <v>0</v>
      </c>
      <c r="T708" s="676"/>
      <c r="U708" s="693">
        <f t="shared" si="299"/>
        <v>0</v>
      </c>
      <c r="W708" s="676"/>
      <c r="X708" s="693">
        <f t="shared" si="300"/>
        <v>0</v>
      </c>
      <c r="Z708" s="676"/>
      <c r="AA708" s="693">
        <f t="shared" si="301"/>
        <v>0</v>
      </c>
    </row>
    <row r="709" spans="2:27" s="333" customFormat="1" ht="17.25" customHeight="1">
      <c r="B709" s="118"/>
      <c r="C709" s="312"/>
      <c r="D709" s="132"/>
      <c r="E709" s="151"/>
      <c r="F709" s="85"/>
      <c r="G709" s="80"/>
      <c r="H709" s="469"/>
      <c r="I709" s="303"/>
      <c r="J709" s="218"/>
      <c r="K709" s="306">
        <f t="shared" ref="K709:K710" si="308">I709-(I709*J709)</f>
        <v>0</v>
      </c>
      <c r="L709" s="307">
        <f t="shared" ref="L709:L710" si="309">K709*H709</f>
        <v>0</v>
      </c>
      <c r="M709" s="220">
        <v>0</v>
      </c>
      <c r="N709" s="308">
        <f t="shared" ref="N709:N710" si="310">L709+(L709*M709)</f>
        <v>0</v>
      </c>
      <c r="O709" s="299"/>
      <c r="Q709" s="676"/>
      <c r="R709" s="693">
        <f t="shared" si="298"/>
        <v>0</v>
      </c>
      <c r="T709" s="676"/>
      <c r="U709" s="693">
        <f t="shared" si="299"/>
        <v>0</v>
      </c>
      <c r="W709" s="676"/>
      <c r="X709" s="693">
        <f t="shared" si="300"/>
        <v>0</v>
      </c>
      <c r="Z709" s="676"/>
      <c r="AA709" s="693">
        <f t="shared" si="301"/>
        <v>0</v>
      </c>
    </row>
    <row r="710" spans="2:27" s="333" customFormat="1" ht="17.25" customHeight="1">
      <c r="B710" s="118"/>
      <c r="C710" s="312"/>
      <c r="D710" s="132"/>
      <c r="E710" s="151"/>
      <c r="F710" s="85"/>
      <c r="G710" s="80"/>
      <c r="H710" s="469"/>
      <c r="I710" s="303"/>
      <c r="J710" s="218"/>
      <c r="K710" s="306">
        <f t="shared" si="308"/>
        <v>0</v>
      </c>
      <c r="L710" s="307">
        <f t="shared" si="309"/>
        <v>0</v>
      </c>
      <c r="M710" s="220">
        <v>0</v>
      </c>
      <c r="N710" s="308">
        <f t="shared" si="310"/>
        <v>0</v>
      </c>
      <c r="O710" s="299"/>
      <c r="Q710" s="676"/>
      <c r="R710" s="693">
        <f t="shared" si="298"/>
        <v>0</v>
      </c>
      <c r="T710" s="676"/>
      <c r="U710" s="693">
        <f t="shared" si="299"/>
        <v>0</v>
      </c>
      <c r="W710" s="676"/>
      <c r="X710" s="693">
        <f t="shared" si="300"/>
        <v>0</v>
      </c>
      <c r="Z710" s="676"/>
      <c r="AA710" s="693">
        <f t="shared" si="301"/>
        <v>0</v>
      </c>
    </row>
    <row r="711" spans="2:27" s="333" customFormat="1" ht="17.25" customHeight="1">
      <c r="B711" s="118"/>
      <c r="C711" s="312"/>
      <c r="D711" s="132"/>
      <c r="E711" s="151"/>
      <c r="F711" s="85"/>
      <c r="G711" s="80"/>
      <c r="H711" s="469"/>
      <c r="I711" s="303"/>
      <c r="J711" s="218"/>
      <c r="K711" s="306">
        <f t="shared" ref="K711:K712" si="311">I711-(I711*J711)</f>
        <v>0</v>
      </c>
      <c r="L711" s="307">
        <f t="shared" ref="L711:L712" si="312">K711*H711</f>
        <v>0</v>
      </c>
      <c r="M711" s="220">
        <v>0</v>
      </c>
      <c r="N711" s="308">
        <f t="shared" ref="N711:N712" si="313">L711+(L711*M711)</f>
        <v>0</v>
      </c>
      <c r="O711" s="299"/>
      <c r="Q711" s="676"/>
      <c r="R711" s="693">
        <f t="shared" si="298"/>
        <v>0</v>
      </c>
      <c r="T711" s="676"/>
      <c r="U711" s="693">
        <f t="shared" si="299"/>
        <v>0</v>
      </c>
      <c r="W711" s="676"/>
      <c r="X711" s="693">
        <f t="shared" si="300"/>
        <v>0</v>
      </c>
      <c r="Z711" s="676"/>
      <c r="AA711" s="693">
        <f t="shared" si="301"/>
        <v>0</v>
      </c>
    </row>
    <row r="712" spans="2:27" s="333" customFormat="1" ht="17.25" customHeight="1">
      <c r="B712" s="118"/>
      <c r="C712" s="312"/>
      <c r="D712" s="132"/>
      <c r="E712" s="151"/>
      <c r="F712" s="85"/>
      <c r="G712" s="80"/>
      <c r="H712" s="469"/>
      <c r="I712" s="303"/>
      <c r="J712" s="218"/>
      <c r="K712" s="306">
        <f t="shared" si="311"/>
        <v>0</v>
      </c>
      <c r="L712" s="307">
        <f t="shared" si="312"/>
        <v>0</v>
      </c>
      <c r="M712" s="220">
        <v>0</v>
      </c>
      <c r="N712" s="308">
        <f t="shared" si="313"/>
        <v>0</v>
      </c>
      <c r="O712" s="299"/>
      <c r="Q712" s="676"/>
      <c r="R712" s="693">
        <f t="shared" si="298"/>
        <v>0</v>
      </c>
      <c r="T712" s="676"/>
      <c r="U712" s="693">
        <f t="shared" si="299"/>
        <v>0</v>
      </c>
      <c r="W712" s="676"/>
      <c r="X712" s="693">
        <f t="shared" si="300"/>
        <v>0</v>
      </c>
      <c r="Z712" s="676"/>
      <c r="AA712" s="693">
        <f t="shared" si="301"/>
        <v>0</v>
      </c>
    </row>
    <row r="713" spans="2:27" s="333" customFormat="1" ht="17.25" customHeight="1">
      <c r="B713" s="479"/>
      <c r="C713" s="486" t="s">
        <v>271</v>
      </c>
      <c r="D713" s="654"/>
      <c r="E713" s="476"/>
      <c r="F713" s="477"/>
      <c r="G713" s="478"/>
      <c r="H713" s="511"/>
      <c r="I713" s="480"/>
      <c r="J713" s="481"/>
      <c r="K713" s="482"/>
      <c r="L713" s="483"/>
      <c r="M713" s="484"/>
      <c r="N713" s="484"/>
      <c r="O713" s="485"/>
      <c r="Q713"/>
      <c r="S713"/>
      <c r="U713"/>
      <c r="W713"/>
    </row>
    <row r="714" spans="2:27" ht="17.25" customHeight="1">
      <c r="B714" s="141" t="s">
        <v>1063</v>
      </c>
      <c r="C714" s="31"/>
      <c r="D714" s="32"/>
      <c r="E714" s="32"/>
      <c r="F714" s="31"/>
      <c r="G714" s="31"/>
      <c r="H714" s="473">
        <f>SUM(H689:H713)</f>
        <v>0</v>
      </c>
      <c r="I714" s="464"/>
      <c r="J714" s="193"/>
      <c r="K714" s="193"/>
      <c r="L714" s="229">
        <f>SUM(L689:L713)</f>
        <v>0</v>
      </c>
      <c r="M714" s="171"/>
      <c r="N714" s="241">
        <f>SUM(N689:N713)</f>
        <v>0</v>
      </c>
      <c r="O714" s="87"/>
    </row>
    <row r="715" spans="2:27" ht="17.25" customHeight="1">
      <c r="B715" s="125"/>
      <c r="C715" s="111"/>
      <c r="D715" s="6"/>
      <c r="E715" s="6"/>
      <c r="F715" s="111"/>
      <c r="G715" s="111"/>
      <c r="H715" s="266"/>
      <c r="I715" s="466"/>
      <c r="J715" s="113"/>
      <c r="K715" s="113"/>
      <c r="L715" s="113"/>
      <c r="M715" s="165"/>
      <c r="N715" s="165"/>
      <c r="O715" s="111"/>
    </row>
    <row r="716" spans="2:27" ht="30" customHeight="1">
      <c r="B716" s="733" t="s">
        <v>1064</v>
      </c>
      <c r="C716" s="733"/>
      <c r="D716" s="733"/>
      <c r="E716" s="733"/>
      <c r="F716" s="733"/>
      <c r="G716" s="733"/>
      <c r="H716" s="733"/>
      <c r="I716" s="733"/>
      <c r="J716" s="733"/>
      <c r="K716" s="733"/>
      <c r="L716" s="733"/>
      <c r="M716" s="733"/>
      <c r="N716" s="733"/>
      <c r="O716" s="733"/>
    </row>
    <row r="717" spans="2:27" s="22" customFormat="1" ht="30" customHeight="1">
      <c r="B717" s="106" t="s">
        <v>78</v>
      </c>
      <c r="C717" s="166" t="s">
        <v>79</v>
      </c>
      <c r="D717" s="166" t="s">
        <v>80</v>
      </c>
      <c r="E717" s="166" t="s">
        <v>81</v>
      </c>
      <c r="F717" s="167" t="s">
        <v>82</v>
      </c>
      <c r="G717" s="166" t="s">
        <v>83</v>
      </c>
      <c r="H717" s="262" t="s">
        <v>84</v>
      </c>
      <c r="I717" s="463" t="s">
        <v>85</v>
      </c>
      <c r="J717" s="178" t="s">
        <v>86</v>
      </c>
      <c r="K717" s="178" t="s">
        <v>87</v>
      </c>
      <c r="L717" s="178" t="s">
        <v>88</v>
      </c>
      <c r="M717" s="223" t="s">
        <v>89</v>
      </c>
      <c r="N717" s="223" t="s">
        <v>90</v>
      </c>
      <c r="O717" s="166" t="s">
        <v>91</v>
      </c>
      <c r="Q717" s="729" t="s">
        <v>92</v>
      </c>
      <c r="R717" s="730"/>
      <c r="T717" s="729" t="s">
        <v>93</v>
      </c>
      <c r="U717" s="730"/>
      <c r="W717" s="729" t="s">
        <v>94</v>
      </c>
      <c r="X717" s="730"/>
      <c r="Z717" s="731" t="s">
        <v>95</v>
      </c>
      <c r="AA717" s="732"/>
    </row>
    <row r="718" spans="2:27" ht="17.25" customHeight="1">
      <c r="B718" s="126">
        <v>9780714430027</v>
      </c>
      <c r="C718" s="364" t="s">
        <v>1065</v>
      </c>
      <c r="D718" s="140" t="s">
        <v>1066</v>
      </c>
      <c r="E718" s="365"/>
      <c r="F718" s="140" t="s">
        <v>129</v>
      </c>
      <c r="G718" s="140">
        <v>30027</v>
      </c>
      <c r="H718" s="468"/>
      <c r="I718" s="227">
        <v>31.9</v>
      </c>
      <c r="J718" s="218"/>
      <c r="K718" s="196">
        <f t="shared" ref="K718:K748" si="314">I718-(I718*J718)</f>
        <v>31.9</v>
      </c>
      <c r="L718" s="228">
        <f t="shared" ref="L718:L748" si="315">K718*H718</f>
        <v>0</v>
      </c>
      <c r="M718" s="220">
        <v>0</v>
      </c>
      <c r="N718" s="253">
        <f t="shared" ref="N718:N748" si="316">L718+(L718*M718)</f>
        <v>0</v>
      </c>
      <c r="O718" s="299"/>
      <c r="Q718" s="676"/>
      <c r="R718" s="679">
        <f t="shared" ref="R718:R771" si="317">IF(Q718="YES",$H718,0)</f>
        <v>0</v>
      </c>
      <c r="S718" s="12"/>
      <c r="T718" s="676"/>
      <c r="U718" s="679">
        <f t="shared" ref="U718:U771" si="318">IF(T718="YES",$H718,0)</f>
        <v>0</v>
      </c>
      <c r="V718" s="12"/>
      <c r="W718" s="676"/>
      <c r="X718" s="679">
        <f t="shared" ref="X718:X771" si="319">IF(W718="YES",$H718,0)</f>
        <v>0</v>
      </c>
      <c r="Z718" s="676"/>
      <c r="AA718" s="679">
        <f t="shared" ref="AA718:AA771" si="320">IF(Z718="YES",$H718,0)</f>
        <v>0</v>
      </c>
    </row>
    <row r="719" spans="2:27" ht="17.25" customHeight="1">
      <c r="B719" s="126">
        <v>9780714430010</v>
      </c>
      <c r="C719" s="364" t="s">
        <v>1067</v>
      </c>
      <c r="D719" s="140" t="s">
        <v>1066</v>
      </c>
      <c r="E719" s="365"/>
      <c r="F719" s="140" t="s">
        <v>129</v>
      </c>
      <c r="G719" s="140">
        <v>30010</v>
      </c>
      <c r="H719" s="468"/>
      <c r="I719" s="227">
        <v>10.65</v>
      </c>
      <c r="J719" s="218"/>
      <c r="K719" s="196">
        <f t="shared" si="314"/>
        <v>10.65</v>
      </c>
      <c r="L719" s="228">
        <f t="shared" si="315"/>
        <v>0</v>
      </c>
      <c r="M719" s="220">
        <v>0</v>
      </c>
      <c r="N719" s="253">
        <f t="shared" si="316"/>
        <v>0</v>
      </c>
      <c r="O719" s="299"/>
      <c r="Q719" s="676"/>
      <c r="R719" s="679">
        <f t="shared" si="317"/>
        <v>0</v>
      </c>
      <c r="S719" s="12"/>
      <c r="T719" s="676"/>
      <c r="U719" s="679">
        <f t="shared" si="318"/>
        <v>0</v>
      </c>
      <c r="V719" s="12"/>
      <c r="W719" s="676"/>
      <c r="X719" s="679">
        <f t="shared" si="319"/>
        <v>0</v>
      </c>
      <c r="Z719" s="676"/>
      <c r="AA719" s="679">
        <f t="shared" si="320"/>
        <v>0</v>
      </c>
    </row>
    <row r="720" spans="2:27" ht="17.25" customHeight="1">
      <c r="B720" s="126">
        <v>9780714430201</v>
      </c>
      <c r="C720" s="364" t="s">
        <v>1068</v>
      </c>
      <c r="D720" s="140" t="s">
        <v>1066</v>
      </c>
      <c r="E720" s="365"/>
      <c r="F720" s="140" t="s">
        <v>129</v>
      </c>
      <c r="G720" s="140">
        <v>30201</v>
      </c>
      <c r="H720" s="468"/>
      <c r="I720" s="227">
        <v>50</v>
      </c>
      <c r="J720" s="218"/>
      <c r="K720" s="196">
        <f t="shared" si="314"/>
        <v>50</v>
      </c>
      <c r="L720" s="228">
        <f t="shared" si="315"/>
        <v>0</v>
      </c>
      <c r="M720" s="220">
        <v>0</v>
      </c>
      <c r="N720" s="253">
        <f t="shared" si="316"/>
        <v>0</v>
      </c>
      <c r="O720" s="299"/>
      <c r="Q720" s="676"/>
      <c r="R720" s="679">
        <f t="shared" si="317"/>
        <v>0</v>
      </c>
      <c r="S720" s="12"/>
      <c r="T720" s="676"/>
      <c r="U720" s="679">
        <f t="shared" si="318"/>
        <v>0</v>
      </c>
      <c r="V720" s="12"/>
      <c r="W720" s="676"/>
      <c r="X720" s="679">
        <f t="shared" si="319"/>
        <v>0</v>
      </c>
      <c r="Z720" s="676"/>
      <c r="AA720" s="679">
        <f t="shared" si="320"/>
        <v>0</v>
      </c>
    </row>
    <row r="721" spans="2:27" ht="17.25" customHeight="1">
      <c r="B721" s="126">
        <v>9780714423258</v>
      </c>
      <c r="C721" s="364" t="s">
        <v>1069</v>
      </c>
      <c r="D721" s="140" t="s">
        <v>1066</v>
      </c>
      <c r="E721" s="365"/>
      <c r="F721" s="140" t="s">
        <v>129</v>
      </c>
      <c r="G721" s="140">
        <v>23258</v>
      </c>
      <c r="H721" s="468"/>
      <c r="I721" s="227">
        <v>30.3</v>
      </c>
      <c r="J721" s="218"/>
      <c r="K721" s="196">
        <f t="shared" si="314"/>
        <v>30.3</v>
      </c>
      <c r="L721" s="228">
        <f t="shared" si="315"/>
        <v>0</v>
      </c>
      <c r="M721" s="220">
        <v>0</v>
      </c>
      <c r="N721" s="253">
        <f t="shared" si="316"/>
        <v>0</v>
      </c>
      <c r="O721" s="299"/>
      <c r="Q721" s="676"/>
      <c r="R721" s="679">
        <f t="shared" si="317"/>
        <v>0</v>
      </c>
      <c r="S721" s="12"/>
      <c r="T721" s="676"/>
      <c r="U721" s="679">
        <f t="shared" si="318"/>
        <v>0</v>
      </c>
      <c r="V721" s="12"/>
      <c r="W721" s="676"/>
      <c r="X721" s="679">
        <f t="shared" si="319"/>
        <v>0</v>
      </c>
      <c r="Z721" s="676"/>
      <c r="AA721" s="679">
        <f t="shared" si="320"/>
        <v>0</v>
      </c>
    </row>
    <row r="722" spans="2:27" ht="17.25" customHeight="1">
      <c r="B722" s="126" t="s">
        <v>1070</v>
      </c>
      <c r="C722" s="364" t="s">
        <v>1071</v>
      </c>
      <c r="D722" s="140" t="s">
        <v>1066</v>
      </c>
      <c r="E722" s="365"/>
      <c r="F722" s="140" t="s">
        <v>129</v>
      </c>
      <c r="G722" s="140">
        <v>23241</v>
      </c>
      <c r="H722" s="468"/>
      <c r="I722" s="227">
        <v>10.65</v>
      </c>
      <c r="J722" s="218"/>
      <c r="K722" s="196">
        <f t="shared" si="314"/>
        <v>10.65</v>
      </c>
      <c r="L722" s="228">
        <f t="shared" si="315"/>
        <v>0</v>
      </c>
      <c r="M722" s="220">
        <v>0</v>
      </c>
      <c r="N722" s="253">
        <f t="shared" si="316"/>
        <v>0</v>
      </c>
      <c r="O722" s="299"/>
      <c r="Q722" s="676"/>
      <c r="R722" s="679">
        <f t="shared" si="317"/>
        <v>0</v>
      </c>
      <c r="S722" s="12"/>
      <c r="T722" s="676"/>
      <c r="U722" s="679">
        <f t="shared" si="318"/>
        <v>0</v>
      </c>
      <c r="V722" s="12"/>
      <c r="W722" s="676"/>
      <c r="X722" s="679">
        <f t="shared" si="319"/>
        <v>0</v>
      </c>
      <c r="Z722" s="676"/>
      <c r="AA722" s="679">
        <f t="shared" si="320"/>
        <v>0</v>
      </c>
    </row>
    <row r="723" spans="2:27" ht="17.25" customHeight="1">
      <c r="B723" s="126">
        <v>9780714423463</v>
      </c>
      <c r="C723" s="364" t="s">
        <v>1072</v>
      </c>
      <c r="D723" s="140" t="s">
        <v>1066</v>
      </c>
      <c r="E723" s="365"/>
      <c r="F723" s="140" t="s">
        <v>129</v>
      </c>
      <c r="G723" s="140">
        <v>23463</v>
      </c>
      <c r="H723" s="468"/>
      <c r="I723" s="227">
        <v>50</v>
      </c>
      <c r="J723" s="218"/>
      <c r="K723" s="196">
        <f t="shared" si="314"/>
        <v>50</v>
      </c>
      <c r="L723" s="228">
        <f t="shared" si="315"/>
        <v>0</v>
      </c>
      <c r="M723" s="220">
        <v>0</v>
      </c>
      <c r="N723" s="253">
        <f t="shared" si="316"/>
        <v>0</v>
      </c>
      <c r="O723" s="299"/>
      <c r="Q723" s="676"/>
      <c r="R723" s="679">
        <f t="shared" si="317"/>
        <v>0</v>
      </c>
      <c r="S723" s="12"/>
      <c r="T723" s="676"/>
      <c r="U723" s="679">
        <f t="shared" si="318"/>
        <v>0</v>
      </c>
      <c r="V723" s="12"/>
      <c r="W723" s="676"/>
      <c r="X723" s="679">
        <f t="shared" si="319"/>
        <v>0</v>
      </c>
      <c r="Z723" s="676"/>
      <c r="AA723" s="679">
        <f t="shared" si="320"/>
        <v>0</v>
      </c>
    </row>
    <row r="724" spans="2:27" ht="28.9">
      <c r="B724" s="126">
        <v>9780993253751</v>
      </c>
      <c r="C724" s="363" t="s">
        <v>1073</v>
      </c>
      <c r="D724" s="140" t="s">
        <v>1066</v>
      </c>
      <c r="E724" s="365" t="s">
        <v>54</v>
      </c>
      <c r="F724" s="366" t="s">
        <v>1074</v>
      </c>
      <c r="G724" s="140"/>
      <c r="H724" s="468"/>
      <c r="I724" s="227">
        <v>19.95</v>
      </c>
      <c r="J724" s="218"/>
      <c r="K724" s="196">
        <f t="shared" si="314"/>
        <v>19.95</v>
      </c>
      <c r="L724" s="228">
        <f t="shared" si="315"/>
        <v>0</v>
      </c>
      <c r="M724" s="220">
        <v>0</v>
      </c>
      <c r="N724" s="253">
        <f t="shared" si="316"/>
        <v>0</v>
      </c>
      <c r="O724" s="299"/>
      <c r="Q724" s="676"/>
      <c r="R724" s="679">
        <f t="shared" si="317"/>
        <v>0</v>
      </c>
      <c r="S724" s="12"/>
      <c r="T724" s="676"/>
      <c r="U724" s="679">
        <f t="shared" si="318"/>
        <v>0</v>
      </c>
      <c r="V724" s="12"/>
      <c r="W724" s="676"/>
      <c r="X724" s="679">
        <f t="shared" si="319"/>
        <v>0</v>
      </c>
      <c r="Z724" s="676"/>
      <c r="AA724" s="679">
        <f t="shared" si="320"/>
        <v>0</v>
      </c>
    </row>
    <row r="725" spans="2:27" ht="28.9">
      <c r="B725" s="126">
        <v>9780993253775</v>
      </c>
      <c r="C725" s="363" t="s">
        <v>1075</v>
      </c>
      <c r="D725" s="140" t="s">
        <v>1066</v>
      </c>
      <c r="E725" s="365" t="s">
        <v>54</v>
      </c>
      <c r="F725" s="366" t="s">
        <v>1074</v>
      </c>
      <c r="G725" s="140"/>
      <c r="H725" s="468"/>
      <c r="I725" s="227">
        <v>35.950000000000003</v>
      </c>
      <c r="J725" s="218"/>
      <c r="K725" s="196">
        <f t="shared" si="314"/>
        <v>35.950000000000003</v>
      </c>
      <c r="L725" s="228">
        <f t="shared" si="315"/>
        <v>0</v>
      </c>
      <c r="M725" s="220">
        <v>0</v>
      </c>
      <c r="N725" s="253">
        <f t="shared" si="316"/>
        <v>0</v>
      </c>
      <c r="O725" s="299"/>
      <c r="Q725" s="676"/>
      <c r="R725" s="679">
        <f t="shared" si="317"/>
        <v>0</v>
      </c>
      <c r="S725" s="12"/>
      <c r="T725" s="676"/>
      <c r="U725" s="679">
        <f t="shared" si="318"/>
        <v>0</v>
      </c>
      <c r="V725" s="12"/>
      <c r="W725" s="676"/>
      <c r="X725" s="679">
        <f t="shared" si="319"/>
        <v>0</v>
      </c>
      <c r="Z725" s="676"/>
      <c r="AA725" s="679">
        <f t="shared" si="320"/>
        <v>0</v>
      </c>
    </row>
    <row r="726" spans="2:27" ht="28.9">
      <c r="B726" s="126">
        <v>9780993253768</v>
      </c>
      <c r="C726" s="363" t="s">
        <v>1076</v>
      </c>
      <c r="D726" s="140" t="s">
        <v>1066</v>
      </c>
      <c r="E726" s="365" t="s">
        <v>54</v>
      </c>
      <c r="F726" s="366" t="s">
        <v>1074</v>
      </c>
      <c r="G726" s="140"/>
      <c r="H726" s="468"/>
      <c r="I726" s="227">
        <v>26.95</v>
      </c>
      <c r="J726" s="218"/>
      <c r="K726" s="196">
        <f t="shared" si="314"/>
        <v>26.95</v>
      </c>
      <c r="L726" s="228">
        <f t="shared" si="315"/>
        <v>0</v>
      </c>
      <c r="M726" s="220">
        <v>0</v>
      </c>
      <c r="N726" s="253">
        <f t="shared" si="316"/>
        <v>0</v>
      </c>
      <c r="O726" s="299"/>
      <c r="Q726" s="676"/>
      <c r="R726" s="679">
        <f t="shared" si="317"/>
        <v>0</v>
      </c>
      <c r="S726" s="12"/>
      <c r="T726" s="676"/>
      <c r="U726" s="679">
        <f t="shared" si="318"/>
        <v>0</v>
      </c>
      <c r="V726" s="12"/>
      <c r="W726" s="676"/>
      <c r="X726" s="679">
        <f t="shared" si="319"/>
        <v>0</v>
      </c>
      <c r="Z726" s="676"/>
      <c r="AA726" s="679">
        <f t="shared" si="320"/>
        <v>0</v>
      </c>
    </row>
    <row r="727" spans="2:27" ht="28.9">
      <c r="B727" s="126">
        <v>9780993253782</v>
      </c>
      <c r="C727" s="363" t="s">
        <v>1077</v>
      </c>
      <c r="D727" s="140" t="s">
        <v>1066</v>
      </c>
      <c r="E727" s="365" t="s">
        <v>56</v>
      </c>
      <c r="F727" s="366" t="s">
        <v>1074</v>
      </c>
      <c r="G727" s="140"/>
      <c r="H727" s="468"/>
      <c r="I727" s="227">
        <v>12.95</v>
      </c>
      <c r="J727" s="218"/>
      <c r="K727" s="196">
        <f t="shared" si="314"/>
        <v>12.95</v>
      </c>
      <c r="L727" s="228">
        <f t="shared" si="315"/>
        <v>0</v>
      </c>
      <c r="M727" s="220">
        <v>0</v>
      </c>
      <c r="N727" s="253">
        <f t="shared" si="316"/>
        <v>0</v>
      </c>
      <c r="O727" s="299"/>
      <c r="Q727" s="676"/>
      <c r="R727" s="679">
        <f t="shared" si="317"/>
        <v>0</v>
      </c>
      <c r="S727" s="12"/>
      <c r="T727" s="676"/>
      <c r="U727" s="679">
        <f t="shared" si="318"/>
        <v>0</v>
      </c>
      <c r="V727" s="12"/>
      <c r="W727" s="676"/>
      <c r="X727" s="679">
        <f t="shared" si="319"/>
        <v>0</v>
      </c>
      <c r="Z727" s="676"/>
      <c r="AA727" s="679">
        <f t="shared" si="320"/>
        <v>0</v>
      </c>
    </row>
    <row r="728" spans="2:27" ht="17.25" customHeight="1">
      <c r="B728" s="126">
        <v>9781845368241</v>
      </c>
      <c r="C728" s="98" t="s">
        <v>1078</v>
      </c>
      <c r="D728" s="140" t="s">
        <v>1066</v>
      </c>
      <c r="E728" s="365" t="s">
        <v>98</v>
      </c>
      <c r="F728" s="59" t="s">
        <v>138</v>
      </c>
      <c r="G728" s="140" t="s">
        <v>1079</v>
      </c>
      <c r="H728" s="468"/>
      <c r="I728" s="227">
        <v>7.95</v>
      </c>
      <c r="J728" s="218"/>
      <c r="K728" s="196">
        <f t="shared" si="314"/>
        <v>7.95</v>
      </c>
      <c r="L728" s="228">
        <f t="shared" si="315"/>
        <v>0</v>
      </c>
      <c r="M728" s="220">
        <v>0</v>
      </c>
      <c r="N728" s="253">
        <f t="shared" si="316"/>
        <v>0</v>
      </c>
      <c r="O728" s="299"/>
      <c r="Q728" s="676"/>
      <c r="R728" s="679">
        <f t="shared" si="317"/>
        <v>0</v>
      </c>
      <c r="S728" s="12"/>
      <c r="T728" s="676"/>
      <c r="U728" s="679">
        <f t="shared" si="318"/>
        <v>0</v>
      </c>
      <c r="V728" s="12"/>
      <c r="W728" s="676"/>
      <c r="X728" s="679">
        <f t="shared" si="319"/>
        <v>0</v>
      </c>
      <c r="Z728" s="676"/>
      <c r="AA728" s="679">
        <f t="shared" si="320"/>
        <v>0</v>
      </c>
    </row>
    <row r="729" spans="2:27" ht="17.25" customHeight="1">
      <c r="B729" s="126">
        <v>9781845369231</v>
      </c>
      <c r="C729" s="98" t="s">
        <v>1080</v>
      </c>
      <c r="D729" s="140" t="s">
        <v>1066</v>
      </c>
      <c r="E729" s="365" t="s">
        <v>128</v>
      </c>
      <c r="F729" s="59" t="s">
        <v>138</v>
      </c>
      <c r="G729" s="140" t="s">
        <v>1081</v>
      </c>
      <c r="H729" s="468"/>
      <c r="I729" s="227">
        <v>34.950000000000003</v>
      </c>
      <c r="J729" s="218"/>
      <c r="K729" s="196">
        <f t="shared" si="314"/>
        <v>34.950000000000003</v>
      </c>
      <c r="L729" s="228">
        <f t="shared" si="315"/>
        <v>0</v>
      </c>
      <c r="M729" s="220">
        <v>0</v>
      </c>
      <c r="N729" s="253">
        <f t="shared" si="316"/>
        <v>0</v>
      </c>
      <c r="O729" s="299"/>
      <c r="Q729" s="676"/>
      <c r="R729" s="679">
        <f t="shared" si="317"/>
        <v>0</v>
      </c>
      <c r="S729" s="12"/>
      <c r="T729" s="676"/>
      <c r="U729" s="679">
        <f t="shared" si="318"/>
        <v>0</v>
      </c>
      <c r="V729" s="12"/>
      <c r="W729" s="676"/>
      <c r="X729" s="679">
        <f t="shared" si="319"/>
        <v>0</v>
      </c>
      <c r="Z729" s="676"/>
      <c r="AA729" s="679">
        <f t="shared" si="320"/>
        <v>0</v>
      </c>
    </row>
    <row r="730" spans="2:27" ht="17.25" customHeight="1">
      <c r="B730" s="126">
        <v>9781845369248</v>
      </c>
      <c r="C730" s="98" t="s">
        <v>1082</v>
      </c>
      <c r="D730" s="140" t="s">
        <v>1066</v>
      </c>
      <c r="E730" s="365" t="s">
        <v>98</v>
      </c>
      <c r="F730" s="59" t="s">
        <v>138</v>
      </c>
      <c r="G730" s="140" t="s">
        <v>1083</v>
      </c>
      <c r="H730" s="468"/>
      <c r="I730" s="227">
        <v>13.95</v>
      </c>
      <c r="J730" s="218"/>
      <c r="K730" s="196">
        <f t="shared" si="314"/>
        <v>13.95</v>
      </c>
      <c r="L730" s="228">
        <f t="shared" si="315"/>
        <v>0</v>
      </c>
      <c r="M730" s="220">
        <v>0</v>
      </c>
      <c r="N730" s="253">
        <f t="shared" si="316"/>
        <v>0</v>
      </c>
      <c r="O730" s="299"/>
      <c r="Q730" s="676"/>
      <c r="R730" s="679">
        <f t="shared" si="317"/>
        <v>0</v>
      </c>
      <c r="S730" s="12"/>
      <c r="T730" s="676"/>
      <c r="U730" s="679">
        <f t="shared" si="318"/>
        <v>0</v>
      </c>
      <c r="V730" s="12"/>
      <c r="W730" s="676"/>
      <c r="X730" s="679">
        <f t="shared" si="319"/>
        <v>0</v>
      </c>
      <c r="Z730" s="676"/>
      <c r="AA730" s="679">
        <f t="shared" si="320"/>
        <v>0</v>
      </c>
    </row>
    <row r="731" spans="2:27" ht="17.25" customHeight="1">
      <c r="B731" s="126"/>
      <c r="C731" s="98" t="s">
        <v>1084</v>
      </c>
      <c r="D731" s="140" t="s">
        <v>1066</v>
      </c>
      <c r="E731" s="365" t="s">
        <v>128</v>
      </c>
      <c r="F731" s="59" t="s">
        <v>138</v>
      </c>
      <c r="G731" s="140" t="s">
        <v>1085</v>
      </c>
      <c r="H731" s="468"/>
      <c r="I731" s="227">
        <v>26.95</v>
      </c>
      <c r="J731" s="218"/>
      <c r="K731" s="196">
        <f t="shared" si="314"/>
        <v>26.95</v>
      </c>
      <c r="L731" s="228">
        <f t="shared" si="315"/>
        <v>0</v>
      </c>
      <c r="M731" s="220">
        <v>0</v>
      </c>
      <c r="N731" s="253">
        <f t="shared" si="316"/>
        <v>0</v>
      </c>
      <c r="O731" s="299"/>
      <c r="Q731" s="676"/>
      <c r="R731" s="679">
        <f t="shared" si="317"/>
        <v>0</v>
      </c>
      <c r="S731" s="12"/>
      <c r="T731" s="676"/>
      <c r="U731" s="679">
        <f t="shared" si="318"/>
        <v>0</v>
      </c>
      <c r="V731" s="12"/>
      <c r="W731" s="676"/>
      <c r="X731" s="679">
        <f t="shared" si="319"/>
        <v>0</v>
      </c>
      <c r="Z731" s="676"/>
      <c r="AA731" s="679">
        <f t="shared" si="320"/>
        <v>0</v>
      </c>
    </row>
    <row r="732" spans="2:27" ht="17.25" customHeight="1">
      <c r="B732" s="126">
        <v>9781845367466</v>
      </c>
      <c r="C732" s="98" t="s">
        <v>1086</v>
      </c>
      <c r="D732" s="140" t="s">
        <v>1066</v>
      </c>
      <c r="E732" s="365" t="s">
        <v>128</v>
      </c>
      <c r="F732" s="59" t="s">
        <v>138</v>
      </c>
      <c r="G732" s="140" t="s">
        <v>1087</v>
      </c>
      <c r="H732" s="468"/>
      <c r="I732" s="227">
        <v>34.950000000000003</v>
      </c>
      <c r="J732" s="218"/>
      <c r="K732" s="196">
        <f t="shared" si="314"/>
        <v>34.950000000000003</v>
      </c>
      <c r="L732" s="228">
        <f t="shared" si="315"/>
        <v>0</v>
      </c>
      <c r="M732" s="220">
        <v>0</v>
      </c>
      <c r="N732" s="253">
        <f t="shared" si="316"/>
        <v>0</v>
      </c>
      <c r="O732" s="299"/>
      <c r="Q732" s="676"/>
      <c r="R732" s="679">
        <f t="shared" si="317"/>
        <v>0</v>
      </c>
      <c r="S732" s="12"/>
      <c r="T732" s="676"/>
      <c r="U732" s="679">
        <f t="shared" si="318"/>
        <v>0</v>
      </c>
      <c r="V732" s="12"/>
      <c r="W732" s="676"/>
      <c r="X732" s="679">
        <f t="shared" si="319"/>
        <v>0</v>
      </c>
      <c r="Z732" s="676"/>
      <c r="AA732" s="679">
        <f t="shared" si="320"/>
        <v>0</v>
      </c>
    </row>
    <row r="733" spans="2:27" ht="17.25" customHeight="1">
      <c r="B733" s="126">
        <v>9781845367008</v>
      </c>
      <c r="C733" s="98" t="s">
        <v>1088</v>
      </c>
      <c r="D733" s="140" t="s">
        <v>1066</v>
      </c>
      <c r="E733" s="365" t="s">
        <v>98</v>
      </c>
      <c r="F733" s="59" t="s">
        <v>138</v>
      </c>
      <c r="G733" s="140" t="s">
        <v>1089</v>
      </c>
      <c r="H733" s="468"/>
      <c r="I733" s="227">
        <v>13.95</v>
      </c>
      <c r="J733" s="218"/>
      <c r="K733" s="196">
        <f t="shared" si="314"/>
        <v>13.95</v>
      </c>
      <c r="L733" s="228">
        <f t="shared" si="315"/>
        <v>0</v>
      </c>
      <c r="M733" s="220">
        <v>0</v>
      </c>
      <c r="N733" s="253">
        <f t="shared" si="316"/>
        <v>0</v>
      </c>
      <c r="O733" s="299"/>
      <c r="Q733" s="676"/>
      <c r="R733" s="679">
        <f t="shared" si="317"/>
        <v>0</v>
      </c>
      <c r="S733" s="12"/>
      <c r="T733" s="676"/>
      <c r="U733" s="679">
        <f t="shared" si="318"/>
        <v>0</v>
      </c>
      <c r="V733" s="12"/>
      <c r="W733" s="676"/>
      <c r="X733" s="679">
        <f t="shared" si="319"/>
        <v>0</v>
      </c>
      <c r="Z733" s="676"/>
      <c r="AA733" s="679">
        <f t="shared" si="320"/>
        <v>0</v>
      </c>
    </row>
    <row r="734" spans="2:27" ht="17.25" customHeight="1">
      <c r="B734" s="126">
        <v>9781845369286</v>
      </c>
      <c r="C734" s="364" t="s">
        <v>1090</v>
      </c>
      <c r="D734" s="140" t="s">
        <v>1066</v>
      </c>
      <c r="E734" s="365" t="s">
        <v>98</v>
      </c>
      <c r="F734" s="59" t="s">
        <v>138</v>
      </c>
      <c r="G734" s="140" t="s">
        <v>1091</v>
      </c>
      <c r="H734" s="468"/>
      <c r="I734" s="227">
        <v>9.9499999999999993</v>
      </c>
      <c r="J734" s="218"/>
      <c r="K734" s="196">
        <f t="shared" si="314"/>
        <v>9.9499999999999993</v>
      </c>
      <c r="L734" s="228">
        <f t="shared" si="315"/>
        <v>0</v>
      </c>
      <c r="M734" s="220">
        <v>0</v>
      </c>
      <c r="N734" s="253">
        <f t="shared" si="316"/>
        <v>0</v>
      </c>
      <c r="O734" s="299"/>
      <c r="Q734" s="676"/>
      <c r="R734" s="679">
        <f t="shared" si="317"/>
        <v>0</v>
      </c>
      <c r="S734" s="12"/>
      <c r="T734" s="676"/>
      <c r="U734" s="679">
        <f t="shared" si="318"/>
        <v>0</v>
      </c>
      <c r="V734" s="12"/>
      <c r="W734" s="676"/>
      <c r="X734" s="679">
        <f t="shared" si="319"/>
        <v>0</v>
      </c>
      <c r="Z734" s="676"/>
      <c r="AA734" s="679">
        <f t="shared" si="320"/>
        <v>0</v>
      </c>
    </row>
    <row r="735" spans="2:27" ht="17.25" customHeight="1">
      <c r="B735" s="133">
        <v>9781915595034</v>
      </c>
      <c r="C735" s="371" t="s">
        <v>1092</v>
      </c>
      <c r="D735" s="140" t="s">
        <v>1066</v>
      </c>
      <c r="E735" s="372" t="s">
        <v>128</v>
      </c>
      <c r="F735" s="373" t="s">
        <v>208</v>
      </c>
      <c r="G735" s="374" t="s">
        <v>1093</v>
      </c>
      <c r="H735" s="468"/>
      <c r="I735" s="225">
        <v>33.950000000000003</v>
      </c>
      <c r="J735" s="218"/>
      <c r="K735" s="196">
        <f t="shared" si="314"/>
        <v>33.950000000000003</v>
      </c>
      <c r="L735" s="228">
        <f t="shared" si="315"/>
        <v>0</v>
      </c>
      <c r="M735" s="220">
        <v>0</v>
      </c>
      <c r="N735" s="253">
        <f t="shared" si="316"/>
        <v>0</v>
      </c>
      <c r="O735" s="299"/>
      <c r="Q735" s="676"/>
      <c r="R735" s="679">
        <f t="shared" si="317"/>
        <v>0</v>
      </c>
      <c r="S735" s="12"/>
      <c r="T735" s="676"/>
      <c r="U735" s="679">
        <f t="shared" si="318"/>
        <v>0</v>
      </c>
      <c r="V735" s="12"/>
      <c r="W735" s="676"/>
      <c r="X735" s="679">
        <f t="shared" si="319"/>
        <v>0</v>
      </c>
      <c r="Z735" s="676"/>
      <c r="AA735" s="679">
        <f t="shared" si="320"/>
        <v>0</v>
      </c>
    </row>
    <row r="736" spans="2:27" ht="17.25" customHeight="1">
      <c r="B736" s="133">
        <v>9781915595041</v>
      </c>
      <c r="C736" s="371" t="s">
        <v>1094</v>
      </c>
      <c r="D736" s="140" t="s">
        <v>1066</v>
      </c>
      <c r="E736" s="372" t="s">
        <v>98</v>
      </c>
      <c r="F736" s="373" t="s">
        <v>208</v>
      </c>
      <c r="G736" s="374" t="s">
        <v>1095</v>
      </c>
      <c r="H736" s="468"/>
      <c r="I736" s="225">
        <v>7.95</v>
      </c>
      <c r="J736" s="218"/>
      <c r="K736" s="196">
        <f t="shared" si="314"/>
        <v>7.95</v>
      </c>
      <c r="L736" s="228">
        <f t="shared" si="315"/>
        <v>0</v>
      </c>
      <c r="M736" s="220">
        <v>0</v>
      </c>
      <c r="N736" s="253">
        <f t="shared" si="316"/>
        <v>0</v>
      </c>
      <c r="O736" s="299"/>
      <c r="Q736" s="676"/>
      <c r="R736" s="679">
        <f t="shared" si="317"/>
        <v>0</v>
      </c>
      <c r="S736" s="12"/>
      <c r="T736" s="676"/>
      <c r="U736" s="679">
        <f t="shared" si="318"/>
        <v>0</v>
      </c>
      <c r="V736" s="12"/>
      <c r="W736" s="676"/>
      <c r="X736" s="679">
        <f t="shared" si="319"/>
        <v>0</v>
      </c>
      <c r="Z736" s="676"/>
      <c r="AA736" s="679">
        <f t="shared" si="320"/>
        <v>0</v>
      </c>
    </row>
    <row r="737" spans="2:27" ht="17.25" customHeight="1">
      <c r="B737" s="133">
        <v>9781915595058</v>
      </c>
      <c r="C737" s="371" t="s">
        <v>1096</v>
      </c>
      <c r="D737" s="140" t="s">
        <v>1066</v>
      </c>
      <c r="E737" s="372" t="s">
        <v>98</v>
      </c>
      <c r="F737" s="373" t="s">
        <v>208</v>
      </c>
      <c r="G737" s="374" t="s">
        <v>1097</v>
      </c>
      <c r="H737" s="468"/>
      <c r="I737" s="225">
        <v>11.95</v>
      </c>
      <c r="J737" s="218"/>
      <c r="K737" s="196">
        <f t="shared" si="314"/>
        <v>11.95</v>
      </c>
      <c r="L737" s="228">
        <f t="shared" si="315"/>
        <v>0</v>
      </c>
      <c r="M737" s="220">
        <v>0</v>
      </c>
      <c r="N737" s="253">
        <f t="shared" si="316"/>
        <v>0</v>
      </c>
      <c r="O737" s="299"/>
      <c r="Q737" s="676"/>
      <c r="R737" s="679">
        <f t="shared" si="317"/>
        <v>0</v>
      </c>
      <c r="S737" s="12"/>
      <c r="T737" s="676"/>
      <c r="U737" s="679">
        <f t="shared" si="318"/>
        <v>0</v>
      </c>
      <c r="V737" s="12"/>
      <c r="W737" s="676"/>
      <c r="X737" s="679">
        <f t="shared" si="319"/>
        <v>0</v>
      </c>
      <c r="Z737" s="676"/>
      <c r="AA737" s="679">
        <f t="shared" si="320"/>
        <v>0</v>
      </c>
    </row>
    <row r="738" spans="2:27" ht="17.25" customHeight="1">
      <c r="B738" s="133">
        <v>9781917280556</v>
      </c>
      <c r="C738" s="91" t="s">
        <v>1098</v>
      </c>
      <c r="D738" s="140" t="s">
        <v>1066</v>
      </c>
      <c r="E738" s="372" t="s">
        <v>98</v>
      </c>
      <c r="F738" s="391" t="s">
        <v>208</v>
      </c>
      <c r="G738" s="374" t="s">
        <v>1099</v>
      </c>
      <c r="H738" s="468"/>
      <c r="I738" s="225">
        <v>7.95</v>
      </c>
      <c r="J738" s="218"/>
      <c r="K738" s="196">
        <f t="shared" si="314"/>
        <v>7.95</v>
      </c>
      <c r="L738" s="228">
        <f t="shared" si="315"/>
        <v>0</v>
      </c>
      <c r="M738" s="220">
        <v>0</v>
      </c>
      <c r="N738" s="253">
        <f t="shared" si="316"/>
        <v>0</v>
      </c>
      <c r="O738" s="299"/>
      <c r="Q738" s="676"/>
      <c r="R738" s="679">
        <f t="shared" si="317"/>
        <v>0</v>
      </c>
      <c r="S738" s="12"/>
      <c r="T738" s="676"/>
      <c r="U738" s="679">
        <f t="shared" si="318"/>
        <v>0</v>
      </c>
      <c r="V738" s="12"/>
      <c r="W738" s="676"/>
      <c r="X738" s="679">
        <f t="shared" si="319"/>
        <v>0</v>
      </c>
      <c r="Z738" s="676"/>
      <c r="AA738" s="679">
        <f t="shared" si="320"/>
        <v>0</v>
      </c>
    </row>
    <row r="739" spans="2:27" ht="17.25" customHeight="1">
      <c r="B739" s="392">
        <v>9781527233232</v>
      </c>
      <c r="C739" s="393" t="s">
        <v>1100</v>
      </c>
      <c r="D739" s="140" t="s">
        <v>1066</v>
      </c>
      <c r="E739" s="553" t="s">
        <v>98</v>
      </c>
      <c r="F739" s="394" t="s">
        <v>1101</v>
      </c>
      <c r="G739" s="393"/>
      <c r="H739" s="468"/>
      <c r="I739" s="421">
        <v>16</v>
      </c>
      <c r="J739" s="218"/>
      <c r="K739" s="196">
        <f t="shared" si="314"/>
        <v>16</v>
      </c>
      <c r="L739" s="228">
        <f t="shared" si="315"/>
        <v>0</v>
      </c>
      <c r="M739" s="220">
        <v>0</v>
      </c>
      <c r="N739" s="253">
        <f t="shared" si="316"/>
        <v>0</v>
      </c>
      <c r="O739" s="299"/>
      <c r="Q739" s="676"/>
      <c r="R739" s="679">
        <f t="shared" si="317"/>
        <v>0</v>
      </c>
      <c r="S739" s="12"/>
      <c r="T739" s="676"/>
      <c r="U739" s="679">
        <f t="shared" si="318"/>
        <v>0</v>
      </c>
      <c r="V739" s="12"/>
      <c r="W739" s="676"/>
      <c r="X739" s="679">
        <f t="shared" si="319"/>
        <v>0</v>
      </c>
      <c r="Z739" s="676"/>
      <c r="AA739" s="679">
        <f t="shared" si="320"/>
        <v>0</v>
      </c>
    </row>
    <row r="740" spans="2:27" ht="17.25" customHeight="1">
      <c r="B740" s="126">
        <v>9781780906775</v>
      </c>
      <c r="C740" s="364" t="s">
        <v>1102</v>
      </c>
      <c r="D740" s="140" t="s">
        <v>1066</v>
      </c>
      <c r="E740" s="365" t="s">
        <v>128</v>
      </c>
      <c r="F740" s="140" t="s">
        <v>225</v>
      </c>
      <c r="G740" s="140" t="s">
        <v>1103</v>
      </c>
      <c r="H740" s="468"/>
      <c r="I740" s="227">
        <v>38.9</v>
      </c>
      <c r="J740" s="218"/>
      <c r="K740" s="196">
        <f t="shared" si="314"/>
        <v>38.9</v>
      </c>
      <c r="L740" s="228">
        <f t="shared" si="315"/>
        <v>0</v>
      </c>
      <c r="M740" s="220">
        <v>0</v>
      </c>
      <c r="N740" s="253">
        <f t="shared" si="316"/>
        <v>0</v>
      </c>
      <c r="O740" s="299"/>
      <c r="Q740" s="676"/>
      <c r="R740" s="679">
        <f t="shared" si="317"/>
        <v>0</v>
      </c>
      <c r="S740" s="12"/>
      <c r="T740" s="676"/>
      <c r="U740" s="679">
        <f t="shared" si="318"/>
        <v>0</v>
      </c>
      <c r="V740" s="12"/>
      <c r="W740" s="676"/>
      <c r="X740" s="679">
        <f t="shared" si="319"/>
        <v>0</v>
      </c>
      <c r="Z740" s="676"/>
      <c r="AA740" s="679">
        <f t="shared" si="320"/>
        <v>0</v>
      </c>
    </row>
    <row r="741" spans="2:27" ht="17.25" customHeight="1">
      <c r="B741" s="126">
        <v>9781789270983</v>
      </c>
      <c r="C741" s="364" t="s">
        <v>1104</v>
      </c>
      <c r="D741" s="140" t="s">
        <v>1066</v>
      </c>
      <c r="E741" s="365" t="s">
        <v>98</v>
      </c>
      <c r="F741" s="140" t="s">
        <v>225</v>
      </c>
      <c r="G741" s="140" t="s">
        <v>1105</v>
      </c>
      <c r="H741" s="468"/>
      <c r="I741" s="227">
        <v>13.9</v>
      </c>
      <c r="J741" s="218"/>
      <c r="K741" s="196">
        <f t="shared" si="314"/>
        <v>13.9</v>
      </c>
      <c r="L741" s="228">
        <f t="shared" si="315"/>
        <v>0</v>
      </c>
      <c r="M741" s="220">
        <v>0</v>
      </c>
      <c r="N741" s="253">
        <f t="shared" si="316"/>
        <v>0</v>
      </c>
      <c r="O741" s="299"/>
      <c r="Q741" s="676"/>
      <c r="R741" s="679">
        <f t="shared" si="317"/>
        <v>0</v>
      </c>
      <c r="S741" s="12"/>
      <c r="T741" s="676"/>
      <c r="U741" s="679">
        <f t="shared" si="318"/>
        <v>0</v>
      </c>
      <c r="V741" s="12"/>
      <c r="W741" s="676"/>
      <c r="X741" s="679">
        <f t="shared" si="319"/>
        <v>0</v>
      </c>
      <c r="Z741" s="676"/>
      <c r="AA741" s="679">
        <f t="shared" si="320"/>
        <v>0</v>
      </c>
    </row>
    <row r="742" spans="2:27" ht="17.25" customHeight="1">
      <c r="B742" s="126">
        <v>9781789277647</v>
      </c>
      <c r="C742" s="364" t="s">
        <v>1106</v>
      </c>
      <c r="D742" s="140" t="s">
        <v>1066</v>
      </c>
      <c r="E742" s="365" t="s">
        <v>98</v>
      </c>
      <c r="F742" s="140" t="s">
        <v>225</v>
      </c>
      <c r="G742" s="140" t="s">
        <v>1107</v>
      </c>
      <c r="H742" s="468"/>
      <c r="I742" s="227">
        <v>13.5</v>
      </c>
      <c r="J742" s="218"/>
      <c r="K742" s="196">
        <f t="shared" si="314"/>
        <v>13.5</v>
      </c>
      <c r="L742" s="228">
        <f t="shared" si="315"/>
        <v>0</v>
      </c>
      <c r="M742" s="220">
        <v>0</v>
      </c>
      <c r="N742" s="253">
        <f t="shared" si="316"/>
        <v>0</v>
      </c>
      <c r="O742" s="299"/>
      <c r="Q742" s="676"/>
      <c r="R742" s="679">
        <f t="shared" si="317"/>
        <v>0</v>
      </c>
      <c r="S742" s="12"/>
      <c r="T742" s="676"/>
      <c r="U742" s="679">
        <f t="shared" si="318"/>
        <v>0</v>
      </c>
      <c r="V742" s="12"/>
      <c r="W742" s="676"/>
      <c r="X742" s="679">
        <f t="shared" si="319"/>
        <v>0</v>
      </c>
      <c r="Z742" s="676"/>
      <c r="AA742" s="679">
        <f t="shared" si="320"/>
        <v>0</v>
      </c>
    </row>
    <row r="743" spans="2:27" ht="17.25" customHeight="1">
      <c r="B743" s="126">
        <v>9781789279443</v>
      </c>
      <c r="C743" s="364" t="s">
        <v>1108</v>
      </c>
      <c r="D743" s="140" t="s">
        <v>1066</v>
      </c>
      <c r="E743" s="365" t="s">
        <v>128</v>
      </c>
      <c r="F743" s="140" t="s">
        <v>225</v>
      </c>
      <c r="G743" s="140" t="s">
        <v>1109</v>
      </c>
      <c r="H743" s="468"/>
      <c r="I743" s="227">
        <v>37.9</v>
      </c>
      <c r="J743" s="218"/>
      <c r="K743" s="196">
        <f t="shared" si="314"/>
        <v>37.9</v>
      </c>
      <c r="L743" s="228">
        <f t="shared" si="315"/>
        <v>0</v>
      </c>
      <c r="M743" s="220">
        <v>0</v>
      </c>
      <c r="N743" s="253">
        <f t="shared" si="316"/>
        <v>0</v>
      </c>
      <c r="O743" s="299"/>
      <c r="Q743" s="676"/>
      <c r="R743" s="679">
        <f t="shared" si="317"/>
        <v>0</v>
      </c>
      <c r="S743" s="12"/>
      <c r="T743" s="676"/>
      <c r="U743" s="679">
        <f t="shared" si="318"/>
        <v>0</v>
      </c>
      <c r="V743" s="12"/>
      <c r="W743" s="676"/>
      <c r="X743" s="679">
        <f t="shared" si="319"/>
        <v>0</v>
      </c>
      <c r="Z743" s="676"/>
      <c r="AA743" s="679">
        <f t="shared" si="320"/>
        <v>0</v>
      </c>
    </row>
    <row r="744" spans="2:27" ht="17.25" customHeight="1">
      <c r="B744" s="126">
        <v>9781789279481</v>
      </c>
      <c r="C744" s="364" t="s">
        <v>1110</v>
      </c>
      <c r="D744" s="140" t="s">
        <v>1066</v>
      </c>
      <c r="E744" s="365" t="s">
        <v>98</v>
      </c>
      <c r="F744" s="140" t="s">
        <v>225</v>
      </c>
      <c r="G744" s="140" t="s">
        <v>1111</v>
      </c>
      <c r="H744" s="468"/>
      <c r="I744" s="227">
        <v>10.9</v>
      </c>
      <c r="J744" s="218"/>
      <c r="K744" s="196">
        <f t="shared" si="314"/>
        <v>10.9</v>
      </c>
      <c r="L744" s="228">
        <f t="shared" si="315"/>
        <v>0</v>
      </c>
      <c r="M744" s="220">
        <v>0</v>
      </c>
      <c r="N744" s="253">
        <f t="shared" si="316"/>
        <v>0</v>
      </c>
      <c r="O744" s="299"/>
      <c r="Q744" s="676"/>
      <c r="R744" s="679">
        <f t="shared" si="317"/>
        <v>0</v>
      </c>
      <c r="S744" s="12"/>
      <c r="T744" s="676"/>
      <c r="U744" s="679">
        <f t="shared" si="318"/>
        <v>0</v>
      </c>
      <c r="V744" s="12"/>
      <c r="W744" s="676"/>
      <c r="X744" s="679">
        <f t="shared" si="319"/>
        <v>0</v>
      </c>
      <c r="Z744" s="676"/>
      <c r="AA744" s="679">
        <f t="shared" si="320"/>
        <v>0</v>
      </c>
    </row>
    <row r="745" spans="2:27" ht="17.25" customHeight="1">
      <c r="B745" s="126">
        <v>9781789279498</v>
      </c>
      <c r="C745" s="364" t="s">
        <v>1112</v>
      </c>
      <c r="D745" s="140" t="s">
        <v>1066</v>
      </c>
      <c r="E745" s="365" t="s">
        <v>98</v>
      </c>
      <c r="F745" s="140" t="s">
        <v>225</v>
      </c>
      <c r="G745" s="140" t="s">
        <v>1113</v>
      </c>
      <c r="H745" s="468"/>
      <c r="I745" s="227">
        <v>10.9</v>
      </c>
      <c r="J745" s="218"/>
      <c r="K745" s="196">
        <f t="shared" si="314"/>
        <v>10.9</v>
      </c>
      <c r="L745" s="228">
        <f t="shared" si="315"/>
        <v>0</v>
      </c>
      <c r="M745" s="220">
        <v>0</v>
      </c>
      <c r="N745" s="253">
        <f t="shared" si="316"/>
        <v>0</v>
      </c>
      <c r="O745" s="299"/>
      <c r="Q745" s="676"/>
      <c r="R745" s="679">
        <f t="shared" si="317"/>
        <v>0</v>
      </c>
      <c r="S745" s="12"/>
      <c r="T745" s="676"/>
      <c r="U745" s="679">
        <f t="shared" si="318"/>
        <v>0</v>
      </c>
      <c r="V745" s="12"/>
      <c r="W745" s="676"/>
      <c r="X745" s="679">
        <f t="shared" si="319"/>
        <v>0</v>
      </c>
      <c r="Z745" s="676"/>
      <c r="AA745" s="679">
        <f t="shared" si="320"/>
        <v>0</v>
      </c>
    </row>
    <row r="746" spans="2:27" ht="17.25" customHeight="1">
      <c r="B746" s="126">
        <v>9781789270075</v>
      </c>
      <c r="C746" s="364" t="s">
        <v>1114</v>
      </c>
      <c r="D746" s="140" t="s">
        <v>1066</v>
      </c>
      <c r="E746" s="365" t="s">
        <v>98</v>
      </c>
      <c r="F746" s="140" t="s">
        <v>225</v>
      </c>
      <c r="G746" s="140" t="s">
        <v>1115</v>
      </c>
      <c r="H746" s="468"/>
      <c r="I746" s="227">
        <v>11.5</v>
      </c>
      <c r="J746" s="218"/>
      <c r="K746" s="196">
        <f t="shared" si="314"/>
        <v>11.5</v>
      </c>
      <c r="L746" s="228">
        <f t="shared" si="315"/>
        <v>0</v>
      </c>
      <c r="M746" s="220">
        <v>0</v>
      </c>
      <c r="N746" s="253">
        <f t="shared" si="316"/>
        <v>0</v>
      </c>
      <c r="O746" s="299"/>
      <c r="Q746" s="676"/>
      <c r="R746" s="679">
        <f t="shared" si="317"/>
        <v>0</v>
      </c>
      <c r="S746" s="12"/>
      <c r="T746" s="676"/>
      <c r="U746" s="679">
        <f t="shared" si="318"/>
        <v>0</v>
      </c>
      <c r="V746" s="12"/>
      <c r="W746" s="676"/>
      <c r="X746" s="679">
        <f t="shared" si="319"/>
        <v>0</v>
      </c>
      <c r="Z746" s="676"/>
      <c r="AA746" s="679">
        <f t="shared" si="320"/>
        <v>0</v>
      </c>
    </row>
    <row r="747" spans="2:27" ht="17.25" customHeight="1">
      <c r="B747" s="126">
        <v>9781789272437</v>
      </c>
      <c r="C747" s="364" t="s">
        <v>1116</v>
      </c>
      <c r="D747" s="140" t="s">
        <v>1066</v>
      </c>
      <c r="E747" s="365" t="s">
        <v>128</v>
      </c>
      <c r="F747" s="535" t="s">
        <v>225</v>
      </c>
      <c r="G747" s="140" t="s">
        <v>1117</v>
      </c>
      <c r="H747" s="468"/>
      <c r="I747" s="227">
        <v>36</v>
      </c>
      <c r="J747" s="218"/>
      <c r="K747" s="196">
        <f t="shared" si="314"/>
        <v>36</v>
      </c>
      <c r="L747" s="228">
        <f t="shared" si="315"/>
        <v>0</v>
      </c>
      <c r="M747" s="220">
        <v>0</v>
      </c>
      <c r="N747" s="253">
        <f t="shared" si="316"/>
        <v>0</v>
      </c>
      <c r="O747" s="299"/>
      <c r="Q747" s="676"/>
      <c r="R747" s="679">
        <f t="shared" si="317"/>
        <v>0</v>
      </c>
      <c r="S747" s="12"/>
      <c r="T747" s="676"/>
      <c r="U747" s="679">
        <f t="shared" si="318"/>
        <v>0</v>
      </c>
      <c r="V747" s="12"/>
      <c r="W747" s="676"/>
      <c r="X747" s="679">
        <f t="shared" si="319"/>
        <v>0</v>
      </c>
      <c r="Z747" s="676"/>
      <c r="AA747" s="679">
        <f t="shared" si="320"/>
        <v>0</v>
      </c>
    </row>
    <row r="748" spans="2:27" ht="17.25" customHeight="1">
      <c r="B748" s="126">
        <v>9781789272444</v>
      </c>
      <c r="C748" s="364" t="s">
        <v>1118</v>
      </c>
      <c r="D748" s="140" t="s">
        <v>1066</v>
      </c>
      <c r="E748" s="365" t="s">
        <v>128</v>
      </c>
      <c r="F748" s="535" t="s">
        <v>225</v>
      </c>
      <c r="G748" s="140" t="s">
        <v>1119</v>
      </c>
      <c r="H748" s="468"/>
      <c r="I748" s="227">
        <v>28.9</v>
      </c>
      <c r="J748" s="218"/>
      <c r="K748" s="196">
        <f t="shared" si="314"/>
        <v>28.9</v>
      </c>
      <c r="L748" s="228">
        <f t="shared" si="315"/>
        <v>0</v>
      </c>
      <c r="M748" s="220">
        <v>0</v>
      </c>
      <c r="N748" s="253">
        <f t="shared" si="316"/>
        <v>0</v>
      </c>
      <c r="O748" s="299"/>
      <c r="Q748" s="676"/>
      <c r="R748" s="679">
        <f t="shared" si="317"/>
        <v>0</v>
      </c>
      <c r="S748" s="12"/>
      <c r="T748" s="676"/>
      <c r="U748" s="679">
        <f t="shared" si="318"/>
        <v>0</v>
      </c>
      <c r="V748" s="12"/>
      <c r="W748" s="676"/>
      <c r="X748" s="679">
        <f t="shared" si="319"/>
        <v>0</v>
      </c>
      <c r="Z748" s="676"/>
      <c r="AA748" s="679">
        <f t="shared" si="320"/>
        <v>0</v>
      </c>
    </row>
    <row r="749" spans="2:27" ht="17.25" customHeight="1">
      <c r="B749" s="126">
        <v>9781789272451</v>
      </c>
      <c r="C749" s="364" t="s">
        <v>1120</v>
      </c>
      <c r="D749" s="140" t="s">
        <v>1066</v>
      </c>
      <c r="E749" s="365" t="s">
        <v>98</v>
      </c>
      <c r="F749" s="535" t="s">
        <v>225</v>
      </c>
      <c r="G749" s="140" t="s">
        <v>1121</v>
      </c>
      <c r="H749" s="468"/>
      <c r="I749" s="227">
        <v>14.9</v>
      </c>
      <c r="J749" s="218"/>
      <c r="K749" s="196">
        <f t="shared" ref="K749:K752" si="321">I749-(I749*J749)</f>
        <v>14.9</v>
      </c>
      <c r="L749" s="228">
        <f t="shared" ref="L749:L752" si="322">K749*H749</f>
        <v>0</v>
      </c>
      <c r="M749" s="220">
        <v>0</v>
      </c>
      <c r="N749" s="253">
        <f t="shared" ref="N749:N752" si="323">L749+(L749*M749)</f>
        <v>0</v>
      </c>
      <c r="O749" s="299"/>
      <c r="Q749" s="676"/>
      <c r="R749" s="679">
        <f t="shared" si="317"/>
        <v>0</v>
      </c>
      <c r="S749" s="12"/>
      <c r="T749" s="676"/>
      <c r="U749" s="679">
        <f t="shared" si="318"/>
        <v>0</v>
      </c>
      <c r="V749" s="12"/>
      <c r="W749" s="676"/>
      <c r="X749" s="679">
        <f t="shared" si="319"/>
        <v>0</v>
      </c>
      <c r="Z749" s="676"/>
      <c r="AA749" s="679">
        <f t="shared" si="320"/>
        <v>0</v>
      </c>
    </row>
    <row r="750" spans="2:27" ht="17.25" customHeight="1">
      <c r="B750" s="126">
        <v>9781789272468</v>
      </c>
      <c r="C750" s="364" t="s">
        <v>1122</v>
      </c>
      <c r="D750" s="140" t="s">
        <v>1066</v>
      </c>
      <c r="E750" s="365" t="s">
        <v>98</v>
      </c>
      <c r="F750" s="535" t="s">
        <v>225</v>
      </c>
      <c r="G750" s="140" t="s">
        <v>1123</v>
      </c>
      <c r="H750" s="468"/>
      <c r="I750" s="227">
        <v>13.9</v>
      </c>
      <c r="J750" s="218"/>
      <c r="K750" s="196">
        <f t="shared" si="321"/>
        <v>13.9</v>
      </c>
      <c r="L750" s="228">
        <f t="shared" si="322"/>
        <v>0</v>
      </c>
      <c r="M750" s="220">
        <v>0</v>
      </c>
      <c r="N750" s="253">
        <f t="shared" si="323"/>
        <v>0</v>
      </c>
      <c r="O750" s="299"/>
      <c r="Q750" s="676"/>
      <c r="R750" s="679">
        <f t="shared" si="317"/>
        <v>0</v>
      </c>
      <c r="S750" s="12"/>
      <c r="T750" s="676"/>
      <c r="U750" s="679">
        <f t="shared" si="318"/>
        <v>0</v>
      </c>
      <c r="V750" s="12"/>
      <c r="W750" s="676"/>
      <c r="X750" s="679">
        <f t="shared" si="319"/>
        <v>0</v>
      </c>
      <c r="Z750" s="676"/>
      <c r="AA750" s="679">
        <f t="shared" si="320"/>
        <v>0</v>
      </c>
    </row>
    <row r="751" spans="2:27" ht="17.25" customHeight="1">
      <c r="B751" s="126">
        <v>9781789277913</v>
      </c>
      <c r="C751" s="364" t="s">
        <v>1124</v>
      </c>
      <c r="D751" s="140" t="s">
        <v>1066</v>
      </c>
      <c r="E751" s="365" t="s">
        <v>128</v>
      </c>
      <c r="F751" s="535" t="s">
        <v>225</v>
      </c>
      <c r="G751" s="140" t="s">
        <v>1125</v>
      </c>
      <c r="H751" s="468"/>
      <c r="I751" s="227">
        <v>29.5</v>
      </c>
      <c r="J751" s="218"/>
      <c r="K751" s="196">
        <f t="shared" si="321"/>
        <v>29.5</v>
      </c>
      <c r="L751" s="228">
        <f t="shared" si="322"/>
        <v>0</v>
      </c>
      <c r="M751" s="220">
        <v>0</v>
      </c>
      <c r="N751" s="253">
        <f t="shared" si="323"/>
        <v>0</v>
      </c>
      <c r="O751" s="299"/>
      <c r="Q751" s="676"/>
      <c r="R751" s="679">
        <f t="shared" si="317"/>
        <v>0</v>
      </c>
      <c r="S751" s="12"/>
      <c r="T751" s="676"/>
      <c r="U751" s="679">
        <f t="shared" si="318"/>
        <v>0</v>
      </c>
      <c r="V751" s="12"/>
      <c r="W751" s="676"/>
      <c r="X751" s="679">
        <f t="shared" si="319"/>
        <v>0</v>
      </c>
      <c r="Z751" s="676"/>
      <c r="AA751" s="679">
        <f t="shared" si="320"/>
        <v>0</v>
      </c>
    </row>
    <row r="752" spans="2:27" ht="17.25" customHeight="1">
      <c r="B752" s="126">
        <v>9781789279467</v>
      </c>
      <c r="C752" s="364" t="s">
        <v>1126</v>
      </c>
      <c r="D752" s="140" t="s">
        <v>1066</v>
      </c>
      <c r="E752" s="365" t="s">
        <v>128</v>
      </c>
      <c r="F752" s="535" t="s">
        <v>225</v>
      </c>
      <c r="G752" s="140" t="s">
        <v>1127</v>
      </c>
      <c r="H752" s="468"/>
      <c r="I752" s="227">
        <v>29.5</v>
      </c>
      <c r="J752" s="218"/>
      <c r="K752" s="196">
        <f t="shared" si="321"/>
        <v>29.5</v>
      </c>
      <c r="L752" s="228">
        <f t="shared" si="322"/>
        <v>0</v>
      </c>
      <c r="M752" s="220">
        <v>0</v>
      </c>
      <c r="N752" s="253">
        <f t="shared" si="323"/>
        <v>0</v>
      </c>
      <c r="O752" s="299"/>
      <c r="Q752" s="676"/>
      <c r="R752" s="679">
        <f t="shared" si="317"/>
        <v>0</v>
      </c>
      <c r="S752" s="12"/>
      <c r="T752" s="676"/>
      <c r="U752" s="679">
        <f t="shared" si="318"/>
        <v>0</v>
      </c>
      <c r="V752" s="12"/>
      <c r="W752" s="676"/>
      <c r="X752" s="679">
        <f t="shared" si="319"/>
        <v>0</v>
      </c>
      <c r="Z752" s="676"/>
      <c r="AA752" s="679">
        <f t="shared" si="320"/>
        <v>0</v>
      </c>
    </row>
    <row r="753" spans="2:27" ht="17.25" customHeight="1">
      <c r="B753" s="126">
        <v>9780717190720</v>
      </c>
      <c r="C753" s="364" t="s">
        <v>1128</v>
      </c>
      <c r="D753" s="140" t="s">
        <v>1066</v>
      </c>
      <c r="E753" s="365" t="s">
        <v>128</v>
      </c>
      <c r="F753" s="535" t="s">
        <v>246</v>
      </c>
      <c r="G753" s="140"/>
      <c r="H753" s="468"/>
      <c r="I753" s="227">
        <v>14.45</v>
      </c>
      <c r="J753" s="218"/>
      <c r="K753" s="196">
        <f t="shared" ref="K753:K767" si="324">I753-(I753*J753)</f>
        <v>14.45</v>
      </c>
      <c r="L753" s="228">
        <f t="shared" ref="L753:L767" si="325">K753*H753</f>
        <v>0</v>
      </c>
      <c r="M753" s="220">
        <v>0</v>
      </c>
      <c r="N753" s="253">
        <f t="shared" ref="N753:N767" si="326">L753+(L753*M753)</f>
        <v>0</v>
      </c>
      <c r="O753" s="299"/>
      <c r="Q753" s="676"/>
      <c r="R753" s="679">
        <f t="shared" si="317"/>
        <v>0</v>
      </c>
      <c r="S753" s="12"/>
      <c r="T753" s="676"/>
      <c r="U753" s="679">
        <f t="shared" si="318"/>
        <v>0</v>
      </c>
      <c r="V753" s="12"/>
      <c r="W753" s="676"/>
      <c r="X753" s="679">
        <f t="shared" si="319"/>
        <v>0</v>
      </c>
      <c r="Z753" s="676"/>
      <c r="AA753" s="679">
        <f t="shared" si="320"/>
        <v>0</v>
      </c>
    </row>
    <row r="754" spans="2:27" ht="17.25" customHeight="1">
      <c r="B754" s="126">
        <v>9780717188086</v>
      </c>
      <c r="C754" s="364" t="s">
        <v>1129</v>
      </c>
      <c r="D754" s="140" t="s">
        <v>1066</v>
      </c>
      <c r="E754" s="365" t="s">
        <v>128</v>
      </c>
      <c r="F754" s="535" t="s">
        <v>246</v>
      </c>
      <c r="G754" s="140"/>
      <c r="H754" s="468"/>
      <c r="I754" s="227">
        <v>33.950000000000003</v>
      </c>
      <c r="J754" s="218"/>
      <c r="K754" s="196">
        <f t="shared" si="324"/>
        <v>33.950000000000003</v>
      </c>
      <c r="L754" s="228">
        <f t="shared" si="325"/>
        <v>0</v>
      </c>
      <c r="M754" s="220">
        <v>0</v>
      </c>
      <c r="N754" s="253">
        <f t="shared" si="326"/>
        <v>0</v>
      </c>
      <c r="O754" s="299"/>
      <c r="Q754" s="676"/>
      <c r="R754" s="679">
        <f t="shared" si="317"/>
        <v>0</v>
      </c>
      <c r="S754" s="12"/>
      <c r="T754" s="676"/>
      <c r="U754" s="679">
        <f t="shared" si="318"/>
        <v>0</v>
      </c>
      <c r="V754" s="12"/>
      <c r="W754" s="676"/>
      <c r="X754" s="679">
        <f t="shared" si="319"/>
        <v>0</v>
      </c>
      <c r="Z754" s="676"/>
      <c r="AA754" s="679">
        <f t="shared" si="320"/>
        <v>0</v>
      </c>
    </row>
    <row r="755" spans="2:27" ht="17.25" customHeight="1">
      <c r="B755" s="126">
        <v>9780717188031</v>
      </c>
      <c r="C755" s="364" t="s">
        <v>1130</v>
      </c>
      <c r="D755" s="140" t="s">
        <v>1066</v>
      </c>
      <c r="E755" s="365" t="s">
        <v>128</v>
      </c>
      <c r="F755" s="535" t="s">
        <v>246</v>
      </c>
      <c r="G755" s="140"/>
      <c r="H755" s="468"/>
      <c r="I755" s="227">
        <v>11.95</v>
      </c>
      <c r="J755" s="218"/>
      <c r="K755" s="196">
        <f t="shared" si="324"/>
        <v>11.95</v>
      </c>
      <c r="L755" s="228">
        <f t="shared" si="325"/>
        <v>0</v>
      </c>
      <c r="M755" s="220">
        <v>0</v>
      </c>
      <c r="N755" s="253">
        <f t="shared" si="326"/>
        <v>0</v>
      </c>
      <c r="O755" s="299"/>
      <c r="Q755" s="676"/>
      <c r="R755" s="679">
        <f t="shared" si="317"/>
        <v>0</v>
      </c>
      <c r="S755" s="12"/>
      <c r="T755" s="676"/>
      <c r="U755" s="679">
        <f t="shared" si="318"/>
        <v>0</v>
      </c>
      <c r="V755" s="12"/>
      <c r="W755" s="676"/>
      <c r="X755" s="679">
        <f t="shared" si="319"/>
        <v>0</v>
      </c>
      <c r="Z755" s="676"/>
      <c r="AA755" s="679">
        <f t="shared" si="320"/>
        <v>0</v>
      </c>
    </row>
    <row r="756" spans="2:27" ht="17.25" customHeight="1">
      <c r="B756" s="126">
        <v>9780717167500</v>
      </c>
      <c r="C756" s="364" t="s">
        <v>1131</v>
      </c>
      <c r="D756" s="140" t="s">
        <v>1066</v>
      </c>
      <c r="E756" s="365" t="s">
        <v>128</v>
      </c>
      <c r="F756" s="140" t="s">
        <v>246</v>
      </c>
      <c r="G756" s="140"/>
      <c r="H756" s="468"/>
      <c r="I756" s="227">
        <v>37.950000000000003</v>
      </c>
      <c r="J756" s="218"/>
      <c r="K756" s="196">
        <f t="shared" si="324"/>
        <v>37.950000000000003</v>
      </c>
      <c r="L756" s="228">
        <f t="shared" si="325"/>
        <v>0</v>
      </c>
      <c r="M756" s="220">
        <v>0</v>
      </c>
      <c r="N756" s="253">
        <f t="shared" si="326"/>
        <v>0</v>
      </c>
      <c r="O756" s="299"/>
      <c r="Q756" s="676"/>
      <c r="R756" s="679">
        <f t="shared" si="317"/>
        <v>0</v>
      </c>
      <c r="S756" s="12"/>
      <c r="T756" s="676"/>
      <c r="U756" s="679">
        <f t="shared" si="318"/>
        <v>0</v>
      </c>
      <c r="V756" s="12"/>
      <c r="W756" s="676"/>
      <c r="X756" s="679">
        <f t="shared" si="319"/>
        <v>0</v>
      </c>
      <c r="Z756" s="676"/>
      <c r="AA756" s="679">
        <f t="shared" si="320"/>
        <v>0</v>
      </c>
    </row>
    <row r="757" spans="2:27" ht="19.149999999999999" customHeight="1">
      <c r="B757" s="126">
        <v>9780717170852</v>
      </c>
      <c r="C757" s="364" t="s">
        <v>1132</v>
      </c>
      <c r="D757" s="140" t="s">
        <v>1066</v>
      </c>
      <c r="E757" s="365" t="s">
        <v>128</v>
      </c>
      <c r="F757" s="535" t="s">
        <v>246</v>
      </c>
      <c r="G757" s="140"/>
      <c r="H757" s="468"/>
      <c r="I757" s="227">
        <v>8.9499999999999993</v>
      </c>
      <c r="J757" s="218"/>
      <c r="K757" s="196">
        <f t="shared" si="324"/>
        <v>8.9499999999999993</v>
      </c>
      <c r="L757" s="228">
        <f t="shared" si="325"/>
        <v>0</v>
      </c>
      <c r="M757" s="220">
        <v>0</v>
      </c>
      <c r="N757" s="253">
        <f t="shared" si="326"/>
        <v>0</v>
      </c>
      <c r="O757" s="299"/>
      <c r="Q757" s="676"/>
      <c r="R757" s="679">
        <f t="shared" si="317"/>
        <v>0</v>
      </c>
      <c r="S757" s="12"/>
      <c r="T757" s="676"/>
      <c r="U757" s="679">
        <f t="shared" si="318"/>
        <v>0</v>
      </c>
      <c r="V757" s="12"/>
      <c r="W757" s="676"/>
      <c r="X757" s="679">
        <f t="shared" si="319"/>
        <v>0</v>
      </c>
      <c r="Z757" s="676"/>
      <c r="AA757" s="679">
        <f t="shared" si="320"/>
        <v>0</v>
      </c>
    </row>
    <row r="758" spans="2:27" ht="19.149999999999999" customHeight="1">
      <c r="B758" s="126">
        <v>9780717172641</v>
      </c>
      <c r="C758" s="364" t="s">
        <v>1133</v>
      </c>
      <c r="D758" s="140" t="s">
        <v>1066</v>
      </c>
      <c r="E758" s="365" t="s">
        <v>128</v>
      </c>
      <c r="F758" s="140" t="s">
        <v>246</v>
      </c>
      <c r="G758" s="140"/>
      <c r="H758" s="468"/>
      <c r="I758" s="227">
        <v>4.95</v>
      </c>
      <c r="J758" s="218"/>
      <c r="K758" s="196">
        <f t="shared" si="324"/>
        <v>4.95</v>
      </c>
      <c r="L758" s="228">
        <f t="shared" si="325"/>
        <v>0</v>
      </c>
      <c r="M758" s="220">
        <v>0</v>
      </c>
      <c r="N758" s="253">
        <f t="shared" si="326"/>
        <v>0</v>
      </c>
      <c r="O758" s="299"/>
      <c r="Q758" s="676"/>
      <c r="R758" s="679">
        <f t="shared" si="317"/>
        <v>0</v>
      </c>
      <c r="S758" s="12"/>
      <c r="T758" s="676"/>
      <c r="U758" s="679">
        <f t="shared" si="318"/>
        <v>0</v>
      </c>
      <c r="V758" s="12"/>
      <c r="W758" s="676"/>
      <c r="X758" s="679">
        <f t="shared" si="319"/>
        <v>0</v>
      </c>
      <c r="Z758" s="676"/>
      <c r="AA758" s="679">
        <f t="shared" si="320"/>
        <v>0</v>
      </c>
    </row>
    <row r="759" spans="2:27" ht="19.149999999999999" customHeight="1">
      <c r="B759" s="126">
        <v>9780717189779</v>
      </c>
      <c r="C759" s="363" t="s">
        <v>1134</v>
      </c>
      <c r="D759" s="140" t="s">
        <v>1066</v>
      </c>
      <c r="E759" s="365"/>
      <c r="F759" s="366" t="s">
        <v>246</v>
      </c>
      <c r="G759" s="140"/>
      <c r="H759" s="468"/>
      <c r="I759" s="227">
        <v>9.99</v>
      </c>
      <c r="J759" s="218"/>
      <c r="K759" s="196">
        <f t="shared" si="324"/>
        <v>9.99</v>
      </c>
      <c r="L759" s="228">
        <f t="shared" si="325"/>
        <v>0</v>
      </c>
      <c r="M759" s="220">
        <v>0</v>
      </c>
      <c r="N759" s="253">
        <f t="shared" si="326"/>
        <v>0</v>
      </c>
      <c r="O759" s="299"/>
      <c r="Q759" s="676"/>
      <c r="R759" s="679">
        <f t="shared" si="317"/>
        <v>0</v>
      </c>
      <c r="S759" s="12"/>
      <c r="T759" s="676"/>
      <c r="U759" s="679">
        <f t="shared" si="318"/>
        <v>0</v>
      </c>
      <c r="V759" s="12"/>
      <c r="W759" s="676"/>
      <c r="X759" s="679">
        <f t="shared" si="319"/>
        <v>0</v>
      </c>
      <c r="Z759" s="676"/>
      <c r="AA759" s="679">
        <f t="shared" si="320"/>
        <v>0</v>
      </c>
    </row>
    <row r="760" spans="2:27" ht="19.149999999999999" customHeight="1">
      <c r="B760" s="126"/>
      <c r="C760" s="98" t="s">
        <v>1135</v>
      </c>
      <c r="D760" s="140" t="s">
        <v>1066</v>
      </c>
      <c r="E760" s="365" t="s">
        <v>98</v>
      </c>
      <c r="F760" s="366" t="s">
        <v>1136</v>
      </c>
      <c r="G760" s="140" t="s">
        <v>1137</v>
      </c>
      <c r="H760" s="468"/>
      <c r="I760" s="227">
        <v>34.950000000000003</v>
      </c>
      <c r="J760" s="218"/>
      <c r="K760" s="196">
        <f t="shared" si="324"/>
        <v>34.950000000000003</v>
      </c>
      <c r="L760" s="228">
        <f t="shared" si="325"/>
        <v>0</v>
      </c>
      <c r="M760" s="220">
        <v>0</v>
      </c>
      <c r="N760" s="253">
        <f t="shared" si="326"/>
        <v>0</v>
      </c>
      <c r="O760" s="299"/>
      <c r="Q760" s="676"/>
      <c r="R760" s="679">
        <f t="shared" si="317"/>
        <v>0</v>
      </c>
      <c r="S760" s="12"/>
      <c r="T760" s="676"/>
      <c r="U760" s="679">
        <f t="shared" si="318"/>
        <v>0</v>
      </c>
      <c r="V760" s="12"/>
      <c r="W760" s="676"/>
      <c r="X760" s="679">
        <f t="shared" si="319"/>
        <v>0</v>
      </c>
      <c r="Z760" s="676"/>
      <c r="AA760" s="679">
        <f t="shared" si="320"/>
        <v>0</v>
      </c>
    </row>
    <row r="761" spans="2:27" ht="19.149999999999999" customHeight="1">
      <c r="B761" s="126"/>
      <c r="C761" s="98" t="s">
        <v>1138</v>
      </c>
      <c r="D761" s="140" t="s">
        <v>1066</v>
      </c>
      <c r="E761" s="365" t="s">
        <v>98</v>
      </c>
      <c r="F761" s="366" t="s">
        <v>1136</v>
      </c>
      <c r="G761" s="140"/>
      <c r="H761" s="468"/>
      <c r="I761" s="227">
        <v>12.95</v>
      </c>
      <c r="J761" s="218"/>
      <c r="K761" s="196">
        <f t="shared" si="324"/>
        <v>12.95</v>
      </c>
      <c r="L761" s="228">
        <f t="shared" si="325"/>
        <v>0</v>
      </c>
      <c r="M761" s="220">
        <v>0</v>
      </c>
      <c r="N761" s="253">
        <f t="shared" si="326"/>
        <v>0</v>
      </c>
      <c r="O761" s="299"/>
      <c r="Q761" s="676"/>
      <c r="R761" s="679">
        <f t="shared" si="317"/>
        <v>0</v>
      </c>
      <c r="S761" s="12"/>
      <c r="T761" s="676"/>
      <c r="U761" s="679">
        <f t="shared" si="318"/>
        <v>0</v>
      </c>
      <c r="V761" s="12"/>
      <c r="W761" s="676"/>
      <c r="X761" s="679">
        <f t="shared" si="319"/>
        <v>0</v>
      </c>
      <c r="Z761" s="676"/>
      <c r="AA761" s="679">
        <f t="shared" si="320"/>
        <v>0</v>
      </c>
    </row>
    <row r="762" spans="2:27" ht="19.149999999999999" customHeight="1">
      <c r="B762" s="126">
        <v>9781916620841</v>
      </c>
      <c r="C762" s="363" t="s">
        <v>1139</v>
      </c>
      <c r="D762" s="140" t="s">
        <v>1066</v>
      </c>
      <c r="E762" s="365" t="s">
        <v>98</v>
      </c>
      <c r="F762" s="366" t="s">
        <v>1136</v>
      </c>
      <c r="G762" s="140"/>
      <c r="H762" s="468"/>
      <c r="I762" s="227">
        <v>10</v>
      </c>
      <c r="J762" s="218"/>
      <c r="K762" s="196">
        <f t="shared" si="324"/>
        <v>10</v>
      </c>
      <c r="L762" s="228">
        <f t="shared" si="325"/>
        <v>0</v>
      </c>
      <c r="M762" s="220">
        <v>0</v>
      </c>
      <c r="N762" s="253">
        <f t="shared" si="326"/>
        <v>0</v>
      </c>
      <c r="O762" s="299"/>
      <c r="Q762" s="676"/>
      <c r="R762" s="679">
        <f t="shared" si="317"/>
        <v>0</v>
      </c>
      <c r="S762" s="12"/>
      <c r="T762" s="676"/>
      <c r="U762" s="679">
        <f t="shared" si="318"/>
        <v>0</v>
      </c>
      <c r="V762" s="12"/>
      <c r="W762" s="676"/>
      <c r="X762" s="679">
        <f t="shared" si="319"/>
        <v>0</v>
      </c>
      <c r="Z762" s="676"/>
      <c r="AA762" s="679">
        <f t="shared" si="320"/>
        <v>0</v>
      </c>
    </row>
    <row r="763" spans="2:27" ht="19.149999999999999" customHeight="1">
      <c r="B763" s="126">
        <v>9781912514977</v>
      </c>
      <c r="C763" s="364" t="s">
        <v>1140</v>
      </c>
      <c r="D763" s="140" t="s">
        <v>1066</v>
      </c>
      <c r="E763" s="365" t="s">
        <v>128</v>
      </c>
      <c r="F763" s="140" t="s">
        <v>257</v>
      </c>
      <c r="G763" s="140" t="s">
        <v>1141</v>
      </c>
      <c r="H763" s="468"/>
      <c r="I763" s="227">
        <v>33.99</v>
      </c>
      <c r="J763" s="218"/>
      <c r="K763" s="196">
        <f t="shared" si="324"/>
        <v>33.99</v>
      </c>
      <c r="L763" s="228">
        <f t="shared" si="325"/>
        <v>0</v>
      </c>
      <c r="M763" s="220">
        <v>0</v>
      </c>
      <c r="N763" s="253">
        <f t="shared" si="326"/>
        <v>0</v>
      </c>
      <c r="O763" s="299"/>
      <c r="Q763" s="676"/>
      <c r="R763" s="679">
        <f t="shared" si="317"/>
        <v>0</v>
      </c>
      <c r="S763" s="12"/>
      <c r="T763" s="676"/>
      <c r="U763" s="679">
        <f t="shared" si="318"/>
        <v>0</v>
      </c>
      <c r="V763" s="12"/>
      <c r="W763" s="676"/>
      <c r="X763" s="679">
        <f t="shared" si="319"/>
        <v>0</v>
      </c>
      <c r="Z763" s="676"/>
      <c r="AA763" s="679">
        <f t="shared" si="320"/>
        <v>0</v>
      </c>
    </row>
    <row r="764" spans="2:27" ht="19.149999999999999" customHeight="1">
      <c r="B764" s="126">
        <v>9781912514953</v>
      </c>
      <c r="C764" s="364" t="s">
        <v>1142</v>
      </c>
      <c r="D764" s="140" t="s">
        <v>1066</v>
      </c>
      <c r="E764" s="365" t="s">
        <v>98</v>
      </c>
      <c r="F764" s="140" t="s">
        <v>257</v>
      </c>
      <c r="G764" s="140" t="s">
        <v>1143</v>
      </c>
      <c r="H764" s="468"/>
      <c r="I764" s="227">
        <v>11.99</v>
      </c>
      <c r="J764" s="218"/>
      <c r="K764" s="196">
        <f t="shared" si="324"/>
        <v>11.99</v>
      </c>
      <c r="L764" s="228">
        <f t="shared" si="325"/>
        <v>0</v>
      </c>
      <c r="M764" s="220">
        <v>0</v>
      </c>
      <c r="N764" s="253">
        <f t="shared" si="326"/>
        <v>0</v>
      </c>
      <c r="O764" s="299"/>
      <c r="Q764" s="676"/>
      <c r="R764" s="679">
        <f t="shared" si="317"/>
        <v>0</v>
      </c>
      <c r="S764" s="12"/>
      <c r="T764" s="676"/>
      <c r="U764" s="679">
        <f t="shared" si="318"/>
        <v>0</v>
      </c>
      <c r="V764" s="12"/>
      <c r="W764" s="676"/>
      <c r="X764" s="679">
        <f t="shared" si="319"/>
        <v>0</v>
      </c>
      <c r="Z764" s="676"/>
      <c r="AA764" s="679">
        <f t="shared" si="320"/>
        <v>0</v>
      </c>
    </row>
    <row r="765" spans="2:27" ht="19.149999999999999" customHeight="1">
      <c r="B765" s="126">
        <v>9781912514984</v>
      </c>
      <c r="C765" s="364" t="s">
        <v>1144</v>
      </c>
      <c r="D765" s="140" t="s">
        <v>1066</v>
      </c>
      <c r="E765" s="365" t="s">
        <v>98</v>
      </c>
      <c r="F765" s="140" t="s">
        <v>257</v>
      </c>
      <c r="G765" s="140" t="s">
        <v>1145</v>
      </c>
      <c r="H765" s="468"/>
      <c r="I765" s="227">
        <v>4.99</v>
      </c>
      <c r="J765" s="218"/>
      <c r="K765" s="196">
        <f t="shared" si="324"/>
        <v>4.99</v>
      </c>
      <c r="L765" s="228">
        <f t="shared" si="325"/>
        <v>0</v>
      </c>
      <c r="M765" s="220">
        <v>0</v>
      </c>
      <c r="N765" s="253">
        <f t="shared" si="326"/>
        <v>0</v>
      </c>
      <c r="O765" s="299"/>
      <c r="Q765" s="676"/>
      <c r="R765" s="679">
        <f t="shared" si="317"/>
        <v>0</v>
      </c>
      <c r="S765" s="12"/>
      <c r="T765" s="676"/>
      <c r="U765" s="679">
        <f t="shared" si="318"/>
        <v>0</v>
      </c>
      <c r="V765" s="12"/>
      <c r="W765" s="676"/>
      <c r="X765" s="679">
        <f t="shared" si="319"/>
        <v>0</v>
      </c>
      <c r="Z765" s="676"/>
      <c r="AA765" s="679">
        <f t="shared" si="320"/>
        <v>0</v>
      </c>
    </row>
    <row r="766" spans="2:27" ht="19.149999999999999" customHeight="1">
      <c r="B766" s="126">
        <v>9781915486202</v>
      </c>
      <c r="C766" s="364" t="s">
        <v>1146</v>
      </c>
      <c r="D766" s="140" t="s">
        <v>1066</v>
      </c>
      <c r="E766" s="406" t="s">
        <v>128</v>
      </c>
      <c r="F766" s="140" t="s">
        <v>257</v>
      </c>
      <c r="G766" s="140" t="s">
        <v>1147</v>
      </c>
      <c r="H766" s="468"/>
      <c r="I766" s="495">
        <v>15.99</v>
      </c>
      <c r="J766" s="218"/>
      <c r="K766" s="196">
        <f t="shared" si="324"/>
        <v>15.99</v>
      </c>
      <c r="L766" s="228">
        <f t="shared" si="325"/>
        <v>0</v>
      </c>
      <c r="M766" s="220">
        <v>0</v>
      </c>
      <c r="N766" s="253">
        <f t="shared" si="326"/>
        <v>0</v>
      </c>
      <c r="O766" s="299"/>
      <c r="Q766" s="676"/>
      <c r="R766" s="679">
        <f t="shared" si="317"/>
        <v>0</v>
      </c>
      <c r="S766" s="12"/>
      <c r="T766" s="676"/>
      <c r="U766" s="679">
        <f t="shared" si="318"/>
        <v>0</v>
      </c>
      <c r="V766" s="12"/>
      <c r="W766" s="676"/>
      <c r="X766" s="679">
        <f t="shared" si="319"/>
        <v>0</v>
      </c>
      <c r="Z766" s="676"/>
      <c r="AA766" s="679">
        <f t="shared" si="320"/>
        <v>0</v>
      </c>
    </row>
    <row r="767" spans="2:27" s="333" customFormat="1" ht="17.25" customHeight="1">
      <c r="B767" s="87"/>
      <c r="C767" s="132" t="s">
        <v>396</v>
      </c>
      <c r="D767" s="132"/>
      <c r="E767" s="130"/>
      <c r="F767" s="85"/>
      <c r="G767" s="86"/>
      <c r="H767" s="468"/>
      <c r="I767" s="224"/>
      <c r="J767" s="218"/>
      <c r="K767" s="306">
        <f t="shared" si="324"/>
        <v>0</v>
      </c>
      <c r="L767" s="307">
        <f t="shared" si="325"/>
        <v>0</v>
      </c>
      <c r="M767" s="220">
        <v>0</v>
      </c>
      <c r="N767" s="308">
        <f t="shared" si="326"/>
        <v>0</v>
      </c>
      <c r="O767" s="299"/>
      <c r="Q767" s="676"/>
      <c r="R767" s="693">
        <f t="shared" si="317"/>
        <v>0</v>
      </c>
      <c r="T767" s="676"/>
      <c r="U767" s="693">
        <f t="shared" si="318"/>
        <v>0</v>
      </c>
      <c r="W767" s="676"/>
      <c r="X767" s="693">
        <f t="shared" si="319"/>
        <v>0</v>
      </c>
      <c r="Z767" s="676"/>
      <c r="AA767" s="693">
        <f t="shared" si="320"/>
        <v>0</v>
      </c>
    </row>
    <row r="768" spans="2:27" s="333" customFormat="1" ht="17.25" customHeight="1">
      <c r="B768" s="118"/>
      <c r="C768" s="312"/>
      <c r="D768" s="132"/>
      <c r="E768" s="151"/>
      <c r="F768" s="85"/>
      <c r="G768" s="80"/>
      <c r="H768" s="468"/>
      <c r="I768" s="303"/>
      <c r="J768" s="218"/>
      <c r="K768" s="306">
        <f t="shared" ref="K768:K769" si="327">I768-(I768*J768)</f>
        <v>0</v>
      </c>
      <c r="L768" s="307">
        <f t="shared" ref="L768:L769" si="328">K768*H768</f>
        <v>0</v>
      </c>
      <c r="M768" s="220">
        <v>0</v>
      </c>
      <c r="N768" s="308">
        <f t="shared" ref="N768:N769" si="329">L768+(L768*M768)</f>
        <v>0</v>
      </c>
      <c r="O768" s="299"/>
      <c r="Q768" s="676"/>
      <c r="R768" s="693">
        <f t="shared" si="317"/>
        <v>0</v>
      </c>
      <c r="T768" s="676"/>
      <c r="U768" s="693">
        <f t="shared" si="318"/>
        <v>0</v>
      </c>
      <c r="W768" s="676"/>
      <c r="X768" s="693">
        <f t="shared" si="319"/>
        <v>0</v>
      </c>
      <c r="Z768" s="676"/>
      <c r="AA768" s="693">
        <f t="shared" si="320"/>
        <v>0</v>
      </c>
    </row>
    <row r="769" spans="2:27" s="333" customFormat="1" ht="17.25" customHeight="1">
      <c r="B769" s="118"/>
      <c r="C769" s="312"/>
      <c r="D769" s="132"/>
      <c r="E769" s="151"/>
      <c r="F769" s="337"/>
      <c r="G769" s="80"/>
      <c r="H769" s="468"/>
      <c r="I769" s="303"/>
      <c r="J769" s="218"/>
      <c r="K769" s="306">
        <f t="shared" si="327"/>
        <v>0</v>
      </c>
      <c r="L769" s="307">
        <f t="shared" si="328"/>
        <v>0</v>
      </c>
      <c r="M769" s="220">
        <v>0</v>
      </c>
      <c r="N769" s="308">
        <f t="shared" si="329"/>
        <v>0</v>
      </c>
      <c r="O769" s="299"/>
      <c r="Q769" s="676"/>
      <c r="R769" s="693">
        <f t="shared" si="317"/>
        <v>0</v>
      </c>
      <c r="T769" s="676"/>
      <c r="U769" s="693">
        <f t="shared" si="318"/>
        <v>0</v>
      </c>
      <c r="W769" s="676"/>
      <c r="X769" s="693">
        <f t="shared" si="319"/>
        <v>0</v>
      </c>
      <c r="Z769" s="676"/>
      <c r="AA769" s="693">
        <f t="shared" si="320"/>
        <v>0</v>
      </c>
    </row>
    <row r="770" spans="2:27" s="333" customFormat="1" ht="17.25" customHeight="1">
      <c r="B770" s="118"/>
      <c r="C770" s="312"/>
      <c r="D770" s="132"/>
      <c r="E770" s="151"/>
      <c r="F770" s="85"/>
      <c r="G770" s="80"/>
      <c r="H770" s="468"/>
      <c r="I770" s="303"/>
      <c r="J770" s="218"/>
      <c r="K770" s="306">
        <f t="shared" ref="K770:K771" si="330">I770-(I770*J770)</f>
        <v>0</v>
      </c>
      <c r="L770" s="307">
        <f t="shared" ref="L770:L771" si="331">K770*H770</f>
        <v>0</v>
      </c>
      <c r="M770" s="220">
        <v>0</v>
      </c>
      <c r="N770" s="308">
        <f t="shared" ref="N770:N771" si="332">L770+(L770*M770)</f>
        <v>0</v>
      </c>
      <c r="O770" s="299"/>
      <c r="Q770" s="676"/>
      <c r="R770" s="693">
        <f t="shared" si="317"/>
        <v>0</v>
      </c>
      <c r="T770" s="676"/>
      <c r="U770" s="693">
        <f t="shared" si="318"/>
        <v>0</v>
      </c>
      <c r="W770" s="676"/>
      <c r="X770" s="693">
        <f t="shared" si="319"/>
        <v>0</v>
      </c>
      <c r="Z770" s="676"/>
      <c r="AA770" s="693">
        <f t="shared" si="320"/>
        <v>0</v>
      </c>
    </row>
    <row r="771" spans="2:27" s="333" customFormat="1" ht="17.25" customHeight="1">
      <c r="B771" s="118"/>
      <c r="C771" s="312"/>
      <c r="D771" s="132"/>
      <c r="E771" s="151"/>
      <c r="F771" s="85"/>
      <c r="G771" s="80"/>
      <c r="H771" s="468"/>
      <c r="I771" s="303"/>
      <c r="J771" s="218"/>
      <c r="K771" s="306">
        <f t="shared" si="330"/>
        <v>0</v>
      </c>
      <c r="L771" s="307">
        <f t="shared" si="331"/>
        <v>0</v>
      </c>
      <c r="M771" s="220">
        <v>0</v>
      </c>
      <c r="N771" s="308">
        <f t="shared" si="332"/>
        <v>0</v>
      </c>
      <c r="O771" s="299"/>
      <c r="Q771" s="676"/>
      <c r="R771" s="693">
        <f t="shared" si="317"/>
        <v>0</v>
      </c>
      <c r="T771" s="676"/>
      <c r="U771" s="693">
        <f t="shared" si="318"/>
        <v>0</v>
      </c>
      <c r="W771" s="676"/>
      <c r="X771" s="693">
        <f t="shared" si="319"/>
        <v>0</v>
      </c>
      <c r="Z771" s="676"/>
      <c r="AA771" s="693">
        <f t="shared" si="320"/>
        <v>0</v>
      </c>
    </row>
    <row r="772" spans="2:27" s="333" customFormat="1" ht="17.25" customHeight="1">
      <c r="B772" s="479"/>
      <c r="C772" s="486" t="s">
        <v>271</v>
      </c>
      <c r="D772" s="654"/>
      <c r="E772" s="476"/>
      <c r="F772" s="477"/>
      <c r="G772" s="478"/>
      <c r="H772" s="511"/>
      <c r="I772" s="480"/>
      <c r="J772" s="481"/>
      <c r="K772" s="482"/>
      <c r="L772" s="483"/>
      <c r="M772" s="484"/>
      <c r="N772" s="484"/>
      <c r="O772" s="485"/>
      <c r="Q772"/>
      <c r="S772"/>
      <c r="U772"/>
      <c r="W772"/>
    </row>
    <row r="773" spans="2:27" ht="17.25" customHeight="1">
      <c r="B773" s="143" t="s">
        <v>1148</v>
      </c>
      <c r="C773" s="123"/>
      <c r="D773" s="144"/>
      <c r="E773" s="144"/>
      <c r="F773" s="123"/>
      <c r="G773" s="123"/>
      <c r="H773" s="473">
        <f>SUM(H718:H772)</f>
        <v>0</v>
      </c>
      <c r="I773" s="464"/>
      <c r="J773" s="193"/>
      <c r="K773" s="193"/>
      <c r="L773" s="229">
        <f>SUM(L718:L772)</f>
        <v>0</v>
      </c>
      <c r="M773" s="171"/>
      <c r="N773" s="241">
        <f>SUM(N718:N772)</f>
        <v>0</v>
      </c>
      <c r="O773" s="146"/>
    </row>
    <row r="774" spans="2:27" ht="17.25" customHeight="1">
      <c r="B774" s="5"/>
      <c r="C774" s="6"/>
      <c r="D774" s="6"/>
      <c r="E774" s="2"/>
      <c r="F774" s="37"/>
      <c r="G774" s="37"/>
      <c r="H774" s="265"/>
      <c r="M774" s="163"/>
      <c r="N774" s="163"/>
      <c r="O774" s="37"/>
    </row>
    <row r="775" spans="2:27" ht="30" customHeight="1">
      <c r="B775" s="733" t="s">
        <v>1149</v>
      </c>
      <c r="C775" s="733"/>
      <c r="D775" s="733"/>
      <c r="E775" s="733"/>
      <c r="F775" s="733"/>
      <c r="G775" s="733"/>
      <c r="H775" s="733"/>
      <c r="I775" s="733"/>
      <c r="J775" s="733"/>
      <c r="K775" s="733"/>
      <c r="L775" s="733"/>
      <c r="M775" s="733"/>
      <c r="N775" s="733"/>
      <c r="O775" s="733"/>
    </row>
    <row r="776" spans="2:27" s="22" customFormat="1" ht="30" customHeight="1">
      <c r="B776" s="106" t="s">
        <v>78</v>
      </c>
      <c r="C776" s="166" t="s">
        <v>79</v>
      </c>
      <c r="D776" s="166" t="s">
        <v>80</v>
      </c>
      <c r="E776" s="166" t="s">
        <v>81</v>
      </c>
      <c r="F776" s="167" t="s">
        <v>82</v>
      </c>
      <c r="G776" s="166" t="s">
        <v>83</v>
      </c>
      <c r="H776" s="262" t="s">
        <v>84</v>
      </c>
      <c r="I776" s="463" t="s">
        <v>85</v>
      </c>
      <c r="J776" s="178" t="s">
        <v>86</v>
      </c>
      <c r="K776" s="178" t="s">
        <v>87</v>
      </c>
      <c r="L776" s="178" t="s">
        <v>88</v>
      </c>
      <c r="M776" s="223" t="s">
        <v>89</v>
      </c>
      <c r="N776" s="223" t="s">
        <v>90</v>
      </c>
      <c r="O776" s="166" t="s">
        <v>91</v>
      </c>
      <c r="Q776" s="729" t="s">
        <v>92</v>
      </c>
      <c r="R776" s="730"/>
      <c r="T776" s="729" t="s">
        <v>93</v>
      </c>
      <c r="U776" s="730"/>
      <c r="W776" s="729" t="s">
        <v>94</v>
      </c>
      <c r="X776" s="730"/>
      <c r="Z776" s="731" t="s">
        <v>95</v>
      </c>
      <c r="AA776" s="732"/>
    </row>
    <row r="777" spans="2:27" ht="17.25" customHeight="1">
      <c r="B777" s="126">
        <v>9780714431291</v>
      </c>
      <c r="C777" s="364" t="s">
        <v>1150</v>
      </c>
      <c r="D777" s="140" t="s">
        <v>1151</v>
      </c>
      <c r="E777" s="365"/>
      <c r="F777" s="140" t="s">
        <v>129</v>
      </c>
      <c r="G777" s="140">
        <v>31291</v>
      </c>
      <c r="H777" s="468"/>
      <c r="I777" s="227">
        <v>17.8</v>
      </c>
      <c r="J777" s="218"/>
      <c r="K777" s="196">
        <f t="shared" ref="K777:K797" si="333">I777-(I777*J777)</f>
        <v>17.8</v>
      </c>
      <c r="L777" s="228">
        <f t="shared" ref="L777:L797" si="334">K777*H777</f>
        <v>0</v>
      </c>
      <c r="M777" s="220">
        <v>0</v>
      </c>
      <c r="N777" s="253">
        <f t="shared" ref="N777:N797" si="335">L777+(L777*M777)</f>
        <v>0</v>
      </c>
      <c r="O777" s="299"/>
      <c r="Q777" s="676"/>
      <c r="R777" s="679">
        <f t="shared" ref="R777:R812" si="336">IF(Q777="YES",$H777,0)</f>
        <v>0</v>
      </c>
      <c r="S777" s="12"/>
      <c r="T777" s="676"/>
      <c r="U777" s="679">
        <f t="shared" ref="U777:U812" si="337">IF(T777="YES",$H777,0)</f>
        <v>0</v>
      </c>
      <c r="V777" s="12"/>
      <c r="W777" s="676"/>
      <c r="X777" s="679">
        <f t="shared" ref="X777:X812" si="338">IF(W777="YES",$H777,0)</f>
        <v>0</v>
      </c>
      <c r="Z777" s="676"/>
      <c r="AA777" s="679">
        <f t="shared" ref="AA777:AA812" si="339">IF(Z777="YES",$H777,0)</f>
        <v>0</v>
      </c>
    </row>
    <row r="778" spans="2:27" ht="17.25" customHeight="1">
      <c r="B778" s="126">
        <v>9781845361440</v>
      </c>
      <c r="C778" s="98" t="s">
        <v>1152</v>
      </c>
      <c r="D778" s="140" t="s">
        <v>1151</v>
      </c>
      <c r="E778" s="365" t="s">
        <v>98</v>
      </c>
      <c r="F778" s="59" t="s">
        <v>138</v>
      </c>
      <c r="G778" s="140" t="s">
        <v>1153</v>
      </c>
      <c r="H778" s="468"/>
      <c r="I778" s="227">
        <v>9.5</v>
      </c>
      <c r="J778" s="218"/>
      <c r="K778" s="196">
        <f t="shared" si="333"/>
        <v>9.5</v>
      </c>
      <c r="L778" s="228">
        <f t="shared" si="334"/>
        <v>0</v>
      </c>
      <c r="M778" s="220">
        <v>0</v>
      </c>
      <c r="N778" s="253">
        <f t="shared" si="335"/>
        <v>0</v>
      </c>
      <c r="O778" s="299"/>
      <c r="Q778" s="676"/>
      <c r="R778" s="679">
        <f t="shared" si="336"/>
        <v>0</v>
      </c>
      <c r="S778" s="12"/>
      <c r="T778" s="676"/>
      <c r="U778" s="679">
        <f t="shared" si="337"/>
        <v>0</v>
      </c>
      <c r="V778" s="12"/>
      <c r="W778" s="676"/>
      <c r="X778" s="679">
        <f t="shared" si="338"/>
        <v>0</v>
      </c>
      <c r="Z778" s="676"/>
      <c r="AA778" s="679">
        <f t="shared" si="339"/>
        <v>0</v>
      </c>
    </row>
    <row r="779" spans="2:27" ht="17.25" customHeight="1">
      <c r="B779" s="126">
        <v>9781845369477</v>
      </c>
      <c r="C779" s="98" t="s">
        <v>1154</v>
      </c>
      <c r="D779" s="140" t="s">
        <v>1151</v>
      </c>
      <c r="E779" s="365" t="s">
        <v>128</v>
      </c>
      <c r="F779" s="59" t="s">
        <v>138</v>
      </c>
      <c r="G779" s="140" t="s">
        <v>1155</v>
      </c>
      <c r="H779" s="468"/>
      <c r="I779" s="227">
        <v>29.95</v>
      </c>
      <c r="J779" s="218"/>
      <c r="K779" s="196">
        <f t="shared" si="333"/>
        <v>29.95</v>
      </c>
      <c r="L779" s="228">
        <f t="shared" si="334"/>
        <v>0</v>
      </c>
      <c r="M779" s="220">
        <v>0</v>
      </c>
      <c r="N779" s="253">
        <f t="shared" si="335"/>
        <v>0</v>
      </c>
      <c r="O779" s="299"/>
      <c r="Q779" s="676"/>
      <c r="R779" s="679">
        <f t="shared" si="336"/>
        <v>0</v>
      </c>
      <c r="S779" s="12"/>
      <c r="T779" s="676"/>
      <c r="U779" s="679">
        <f t="shared" si="337"/>
        <v>0</v>
      </c>
      <c r="V779" s="12"/>
      <c r="W779" s="676"/>
      <c r="X779" s="679">
        <f t="shared" si="338"/>
        <v>0</v>
      </c>
      <c r="Z779" s="676"/>
      <c r="AA779" s="679">
        <f t="shared" si="339"/>
        <v>0</v>
      </c>
    </row>
    <row r="780" spans="2:27" ht="17.25" customHeight="1">
      <c r="B780" s="126"/>
      <c r="C780" s="98" t="s">
        <v>1156</v>
      </c>
      <c r="D780" s="140" t="s">
        <v>1151</v>
      </c>
      <c r="E780" s="365" t="s">
        <v>128</v>
      </c>
      <c r="F780" s="59" t="s">
        <v>138</v>
      </c>
      <c r="G780" s="140" t="s">
        <v>1157</v>
      </c>
      <c r="H780" s="468"/>
      <c r="I780" s="227">
        <v>23.95</v>
      </c>
      <c r="J780" s="218"/>
      <c r="K780" s="196">
        <f t="shared" si="333"/>
        <v>23.95</v>
      </c>
      <c r="L780" s="228">
        <f t="shared" si="334"/>
        <v>0</v>
      </c>
      <c r="M780" s="220">
        <v>0</v>
      </c>
      <c r="N780" s="253">
        <f t="shared" si="335"/>
        <v>0</v>
      </c>
      <c r="O780" s="299"/>
      <c r="Q780" s="676"/>
      <c r="R780" s="679">
        <f t="shared" si="336"/>
        <v>0</v>
      </c>
      <c r="S780" s="12"/>
      <c r="T780" s="676"/>
      <c r="U780" s="679">
        <f t="shared" si="337"/>
        <v>0</v>
      </c>
      <c r="V780" s="12"/>
      <c r="W780" s="676"/>
      <c r="X780" s="679">
        <f t="shared" si="338"/>
        <v>0</v>
      </c>
      <c r="Z780" s="676"/>
      <c r="AA780" s="679">
        <f t="shared" si="339"/>
        <v>0</v>
      </c>
    </row>
    <row r="781" spans="2:27" ht="17.25" customHeight="1">
      <c r="B781" s="126">
        <v>9781845369484</v>
      </c>
      <c r="C781" s="98" t="s">
        <v>1158</v>
      </c>
      <c r="D781" s="140" t="s">
        <v>1151</v>
      </c>
      <c r="E781" s="365" t="s">
        <v>98</v>
      </c>
      <c r="F781" s="59" t="s">
        <v>138</v>
      </c>
      <c r="G781" s="140" t="s">
        <v>1159</v>
      </c>
      <c r="H781" s="468"/>
      <c r="I781" s="227">
        <v>10.95</v>
      </c>
      <c r="J781" s="218"/>
      <c r="K781" s="196">
        <f t="shared" si="333"/>
        <v>10.95</v>
      </c>
      <c r="L781" s="228">
        <f t="shared" si="334"/>
        <v>0</v>
      </c>
      <c r="M781" s="220">
        <v>0</v>
      </c>
      <c r="N781" s="253">
        <f t="shared" si="335"/>
        <v>0</v>
      </c>
      <c r="O781" s="299"/>
      <c r="Q781" s="676"/>
      <c r="R781" s="679">
        <f t="shared" si="336"/>
        <v>0</v>
      </c>
      <c r="S781" s="12"/>
      <c r="T781" s="676"/>
      <c r="U781" s="679">
        <f t="shared" si="337"/>
        <v>0</v>
      </c>
      <c r="V781" s="12"/>
      <c r="W781" s="676"/>
      <c r="X781" s="679">
        <f t="shared" si="338"/>
        <v>0</v>
      </c>
      <c r="Z781" s="676"/>
      <c r="AA781" s="679">
        <f t="shared" si="339"/>
        <v>0</v>
      </c>
    </row>
    <row r="782" spans="2:27" ht="17.25" customHeight="1">
      <c r="B782" s="126">
        <v>9781802300062</v>
      </c>
      <c r="C782" s="98" t="s">
        <v>1160</v>
      </c>
      <c r="D782" s="140" t="s">
        <v>1151</v>
      </c>
      <c r="E782" s="365" t="s">
        <v>128</v>
      </c>
      <c r="F782" s="59" t="s">
        <v>138</v>
      </c>
      <c r="G782" s="140" t="s">
        <v>1161</v>
      </c>
      <c r="H782" s="468"/>
      <c r="I782" s="227">
        <v>30.95</v>
      </c>
      <c r="J782" s="218"/>
      <c r="K782" s="196">
        <f t="shared" si="333"/>
        <v>30.95</v>
      </c>
      <c r="L782" s="228">
        <f t="shared" si="334"/>
        <v>0</v>
      </c>
      <c r="M782" s="220">
        <v>0</v>
      </c>
      <c r="N782" s="253">
        <f t="shared" si="335"/>
        <v>0</v>
      </c>
      <c r="O782" s="299"/>
      <c r="Q782" s="676"/>
      <c r="R782" s="679">
        <f t="shared" si="336"/>
        <v>0</v>
      </c>
      <c r="S782" s="12"/>
      <c r="T782" s="676"/>
      <c r="U782" s="679">
        <f t="shared" si="337"/>
        <v>0</v>
      </c>
      <c r="V782" s="12"/>
      <c r="W782" s="676"/>
      <c r="X782" s="679">
        <f t="shared" si="338"/>
        <v>0</v>
      </c>
      <c r="Z782" s="676"/>
      <c r="AA782" s="679">
        <f t="shared" si="339"/>
        <v>0</v>
      </c>
    </row>
    <row r="783" spans="2:27" ht="17.25" customHeight="1">
      <c r="B783" s="126"/>
      <c r="C783" s="98" t="s">
        <v>1162</v>
      </c>
      <c r="D783" s="140" t="s">
        <v>1151</v>
      </c>
      <c r="E783" s="365" t="s">
        <v>128</v>
      </c>
      <c r="F783" s="59" t="s">
        <v>138</v>
      </c>
      <c r="G783" s="140" t="s">
        <v>1163</v>
      </c>
      <c r="H783" s="468"/>
      <c r="I783" s="227">
        <v>24.5</v>
      </c>
      <c r="J783" s="218"/>
      <c r="K783" s="196">
        <f t="shared" si="333"/>
        <v>24.5</v>
      </c>
      <c r="L783" s="228">
        <f t="shared" si="334"/>
        <v>0</v>
      </c>
      <c r="M783" s="220">
        <v>0</v>
      </c>
      <c r="N783" s="253">
        <f t="shared" si="335"/>
        <v>0</v>
      </c>
      <c r="O783" s="299"/>
      <c r="Q783" s="676"/>
      <c r="R783" s="679">
        <f t="shared" si="336"/>
        <v>0</v>
      </c>
      <c r="S783" s="12"/>
      <c r="T783" s="676"/>
      <c r="U783" s="679">
        <f t="shared" si="337"/>
        <v>0</v>
      </c>
      <c r="V783" s="12"/>
      <c r="W783" s="676"/>
      <c r="X783" s="679">
        <f t="shared" si="338"/>
        <v>0</v>
      </c>
      <c r="Z783" s="676"/>
      <c r="AA783" s="679">
        <f t="shared" si="339"/>
        <v>0</v>
      </c>
    </row>
    <row r="784" spans="2:27" ht="17.25" customHeight="1">
      <c r="B784" s="126">
        <v>9781802300079</v>
      </c>
      <c r="C784" s="364" t="s">
        <v>1164</v>
      </c>
      <c r="D784" s="140" t="s">
        <v>1151</v>
      </c>
      <c r="E784" s="365" t="s">
        <v>98</v>
      </c>
      <c r="F784" s="59" t="s">
        <v>138</v>
      </c>
      <c r="G784" s="140" t="s">
        <v>1165</v>
      </c>
      <c r="H784" s="468"/>
      <c r="I784" s="227">
        <v>10.95</v>
      </c>
      <c r="J784" s="218"/>
      <c r="K784" s="196">
        <f t="shared" si="333"/>
        <v>10.95</v>
      </c>
      <c r="L784" s="228">
        <f t="shared" si="334"/>
        <v>0</v>
      </c>
      <c r="M784" s="220">
        <v>0</v>
      </c>
      <c r="N784" s="253">
        <f t="shared" si="335"/>
        <v>0</v>
      </c>
      <c r="O784" s="299"/>
      <c r="Q784" s="676"/>
      <c r="R784" s="679">
        <f t="shared" si="336"/>
        <v>0</v>
      </c>
      <c r="S784" s="12"/>
      <c r="T784" s="676"/>
      <c r="U784" s="679">
        <f t="shared" si="337"/>
        <v>0</v>
      </c>
      <c r="V784" s="12"/>
      <c r="W784" s="676"/>
      <c r="X784" s="679">
        <f t="shared" si="338"/>
        <v>0</v>
      </c>
      <c r="Z784" s="676"/>
      <c r="AA784" s="679">
        <f t="shared" si="339"/>
        <v>0</v>
      </c>
    </row>
    <row r="785" spans="2:27" ht="17.25" customHeight="1">
      <c r="B785" s="133">
        <v>9781912725601</v>
      </c>
      <c r="C785" s="371" t="s">
        <v>1166</v>
      </c>
      <c r="D785" s="140" t="s">
        <v>1151</v>
      </c>
      <c r="E785" s="372" t="s">
        <v>128</v>
      </c>
      <c r="F785" s="373" t="s">
        <v>208</v>
      </c>
      <c r="G785" s="374" t="s">
        <v>1167</v>
      </c>
      <c r="H785" s="468"/>
      <c r="I785" s="225">
        <v>42.95</v>
      </c>
      <c r="J785" s="218"/>
      <c r="K785" s="196">
        <f t="shared" si="333"/>
        <v>42.95</v>
      </c>
      <c r="L785" s="228">
        <f t="shared" si="334"/>
        <v>0</v>
      </c>
      <c r="M785" s="220">
        <v>0</v>
      </c>
      <c r="N785" s="253">
        <f t="shared" si="335"/>
        <v>0</v>
      </c>
      <c r="O785" s="299"/>
      <c r="Q785" s="676"/>
      <c r="R785" s="679">
        <f t="shared" si="336"/>
        <v>0</v>
      </c>
      <c r="S785" s="12"/>
      <c r="T785" s="676"/>
      <c r="U785" s="679">
        <f t="shared" si="337"/>
        <v>0</v>
      </c>
      <c r="V785" s="12"/>
      <c r="W785" s="676"/>
      <c r="X785" s="679">
        <f t="shared" si="338"/>
        <v>0</v>
      </c>
      <c r="Z785" s="676"/>
      <c r="AA785" s="679">
        <f t="shared" si="339"/>
        <v>0</v>
      </c>
    </row>
    <row r="786" spans="2:27" ht="17.25" customHeight="1">
      <c r="B786" s="133">
        <v>9781912725618</v>
      </c>
      <c r="C786" s="371" t="s">
        <v>1168</v>
      </c>
      <c r="D786" s="140" t="s">
        <v>1151</v>
      </c>
      <c r="E786" s="372" t="s">
        <v>98</v>
      </c>
      <c r="F786" s="373" t="s">
        <v>208</v>
      </c>
      <c r="G786" s="374" t="s">
        <v>1169</v>
      </c>
      <c r="H786" s="468"/>
      <c r="I786" s="225">
        <v>9.9499999999999993</v>
      </c>
      <c r="J786" s="218"/>
      <c r="K786" s="196">
        <f t="shared" si="333"/>
        <v>9.9499999999999993</v>
      </c>
      <c r="L786" s="228">
        <f t="shared" si="334"/>
        <v>0</v>
      </c>
      <c r="M786" s="220">
        <v>0</v>
      </c>
      <c r="N786" s="253">
        <f t="shared" si="335"/>
        <v>0</v>
      </c>
      <c r="O786" s="299"/>
      <c r="Q786" s="676"/>
      <c r="R786" s="679">
        <f t="shared" si="336"/>
        <v>0</v>
      </c>
      <c r="S786" s="12"/>
      <c r="T786" s="676"/>
      <c r="U786" s="679">
        <f t="shared" si="337"/>
        <v>0</v>
      </c>
      <c r="V786" s="12"/>
      <c r="W786" s="676"/>
      <c r="X786" s="679">
        <f t="shared" si="338"/>
        <v>0</v>
      </c>
      <c r="Z786" s="676"/>
      <c r="AA786" s="679">
        <f t="shared" si="339"/>
        <v>0</v>
      </c>
    </row>
    <row r="787" spans="2:27" ht="17.25" customHeight="1">
      <c r="B787" s="133">
        <v>9781914586378</v>
      </c>
      <c r="C787" s="371" t="s">
        <v>1170</v>
      </c>
      <c r="D787" s="140" t="s">
        <v>1151</v>
      </c>
      <c r="E787" s="372" t="s">
        <v>128</v>
      </c>
      <c r="F787" s="373" t="s">
        <v>208</v>
      </c>
      <c r="G787" s="374" t="s">
        <v>1171</v>
      </c>
      <c r="H787" s="468"/>
      <c r="I787" s="225">
        <v>42.95</v>
      </c>
      <c r="J787" s="218"/>
      <c r="K787" s="196">
        <f t="shared" si="333"/>
        <v>42.95</v>
      </c>
      <c r="L787" s="228">
        <f t="shared" si="334"/>
        <v>0</v>
      </c>
      <c r="M787" s="220">
        <v>0</v>
      </c>
      <c r="N787" s="253">
        <f t="shared" si="335"/>
        <v>0</v>
      </c>
      <c r="O787" s="299"/>
      <c r="Q787" s="676"/>
      <c r="R787" s="679">
        <f t="shared" si="336"/>
        <v>0</v>
      </c>
      <c r="S787" s="12"/>
      <c r="T787" s="676"/>
      <c r="U787" s="679">
        <f t="shared" si="337"/>
        <v>0</v>
      </c>
      <c r="V787" s="12"/>
      <c r="W787" s="676"/>
      <c r="X787" s="679">
        <f t="shared" si="338"/>
        <v>0</v>
      </c>
      <c r="Z787" s="676"/>
      <c r="AA787" s="679">
        <f t="shared" si="339"/>
        <v>0</v>
      </c>
    </row>
    <row r="788" spans="2:27" ht="17.25" customHeight="1">
      <c r="B788" s="133">
        <v>9781914586385</v>
      </c>
      <c r="C788" s="371" t="s">
        <v>1172</v>
      </c>
      <c r="D788" s="140" t="s">
        <v>1151</v>
      </c>
      <c r="E788" s="372" t="s">
        <v>98</v>
      </c>
      <c r="F788" s="373" t="s">
        <v>208</v>
      </c>
      <c r="G788" s="374" t="s">
        <v>1173</v>
      </c>
      <c r="H788" s="468"/>
      <c r="I788" s="225">
        <v>9.9499999999999993</v>
      </c>
      <c r="J788" s="218"/>
      <c r="K788" s="196">
        <f t="shared" si="333"/>
        <v>9.9499999999999993</v>
      </c>
      <c r="L788" s="228">
        <f t="shared" si="334"/>
        <v>0</v>
      </c>
      <c r="M788" s="220">
        <v>0</v>
      </c>
      <c r="N788" s="253">
        <f t="shared" si="335"/>
        <v>0</v>
      </c>
      <c r="O788" s="299"/>
      <c r="Q788" s="676"/>
      <c r="R788" s="679">
        <f t="shared" si="336"/>
        <v>0</v>
      </c>
      <c r="S788" s="12"/>
      <c r="T788" s="676"/>
      <c r="U788" s="679">
        <f t="shared" si="337"/>
        <v>0</v>
      </c>
      <c r="V788" s="12"/>
      <c r="W788" s="676"/>
      <c r="X788" s="679">
        <f t="shared" si="338"/>
        <v>0</v>
      </c>
      <c r="Z788" s="676"/>
      <c r="AA788" s="679">
        <f t="shared" si="339"/>
        <v>0</v>
      </c>
    </row>
    <row r="789" spans="2:27" ht="17.25" customHeight="1">
      <c r="B789" s="126">
        <v>9781917280587</v>
      </c>
      <c r="C789" s="98" t="s">
        <v>1174</v>
      </c>
      <c r="D789" s="140" t="s">
        <v>1151</v>
      </c>
      <c r="E789" s="365" t="s">
        <v>98</v>
      </c>
      <c r="F789" s="140" t="s">
        <v>208</v>
      </c>
      <c r="G789" s="140" t="s">
        <v>1175</v>
      </c>
      <c r="H789" s="468"/>
      <c r="I789" s="227">
        <v>9.5</v>
      </c>
      <c r="J789" s="218"/>
      <c r="K789" s="196">
        <f t="shared" si="333"/>
        <v>9.5</v>
      </c>
      <c r="L789" s="228">
        <f t="shared" si="334"/>
        <v>0</v>
      </c>
      <c r="M789" s="220">
        <v>0</v>
      </c>
      <c r="N789" s="253">
        <f t="shared" si="335"/>
        <v>0</v>
      </c>
      <c r="O789" s="299"/>
      <c r="Q789" s="676"/>
      <c r="R789" s="679">
        <f t="shared" si="336"/>
        <v>0</v>
      </c>
      <c r="S789" s="12"/>
      <c r="T789" s="676"/>
      <c r="U789" s="679">
        <f t="shared" si="337"/>
        <v>0</v>
      </c>
      <c r="V789" s="12"/>
      <c r="W789" s="676"/>
      <c r="X789" s="679">
        <f t="shared" si="338"/>
        <v>0</v>
      </c>
      <c r="Z789" s="676"/>
      <c r="AA789" s="679">
        <f t="shared" si="339"/>
        <v>0</v>
      </c>
    </row>
    <row r="790" spans="2:27" ht="17.25" customHeight="1">
      <c r="B790" s="126">
        <v>9781912514748</v>
      </c>
      <c r="C790" s="363" t="s">
        <v>1176</v>
      </c>
      <c r="D790" s="140" t="s">
        <v>1151</v>
      </c>
      <c r="E790" s="140" t="s">
        <v>56</v>
      </c>
      <c r="F790" s="535" t="s">
        <v>1177</v>
      </c>
      <c r="G790" s="140" t="s">
        <v>1177</v>
      </c>
      <c r="H790" s="468"/>
      <c r="I790" s="227">
        <v>11.99</v>
      </c>
      <c r="J790" s="218"/>
      <c r="K790" s="196">
        <f t="shared" si="333"/>
        <v>11.99</v>
      </c>
      <c r="L790" s="228">
        <f t="shared" si="334"/>
        <v>0</v>
      </c>
      <c r="M790" s="220">
        <v>0</v>
      </c>
      <c r="N790" s="253">
        <f t="shared" si="335"/>
        <v>0</v>
      </c>
      <c r="O790" s="299"/>
      <c r="Q790" s="676"/>
      <c r="R790" s="679">
        <f t="shared" si="336"/>
        <v>0</v>
      </c>
      <c r="S790" s="12"/>
      <c r="T790" s="676"/>
      <c r="U790" s="679">
        <f t="shared" si="337"/>
        <v>0</v>
      </c>
      <c r="V790" s="12"/>
      <c r="W790" s="676"/>
      <c r="X790" s="679">
        <f t="shared" si="338"/>
        <v>0</v>
      </c>
      <c r="Z790" s="676"/>
      <c r="AA790" s="679">
        <f t="shared" si="339"/>
        <v>0</v>
      </c>
    </row>
    <row r="791" spans="2:27" ht="17.25" customHeight="1">
      <c r="B791" s="126">
        <v>9781789275087</v>
      </c>
      <c r="C791" s="364" t="s">
        <v>1178</v>
      </c>
      <c r="D791" s="140" t="s">
        <v>1151</v>
      </c>
      <c r="E791" s="365" t="s">
        <v>128</v>
      </c>
      <c r="F791" s="535" t="s">
        <v>225</v>
      </c>
      <c r="G791" s="140" t="s">
        <v>1179</v>
      </c>
      <c r="H791" s="468"/>
      <c r="I791" s="227">
        <v>31.9</v>
      </c>
      <c r="J791" s="218"/>
      <c r="K791" s="196">
        <f t="shared" si="333"/>
        <v>31.9</v>
      </c>
      <c r="L791" s="228">
        <f t="shared" si="334"/>
        <v>0</v>
      </c>
      <c r="M791" s="220">
        <v>0</v>
      </c>
      <c r="N791" s="253">
        <f t="shared" si="335"/>
        <v>0</v>
      </c>
      <c r="O791" s="299"/>
      <c r="Q791" s="676"/>
      <c r="R791" s="679">
        <f t="shared" si="336"/>
        <v>0</v>
      </c>
      <c r="S791" s="12"/>
      <c r="T791" s="676"/>
      <c r="U791" s="679">
        <f t="shared" si="337"/>
        <v>0</v>
      </c>
      <c r="V791" s="12"/>
      <c r="W791" s="676"/>
      <c r="X791" s="679">
        <f t="shared" si="338"/>
        <v>0</v>
      </c>
      <c r="Z791" s="676"/>
      <c r="AA791" s="679">
        <f t="shared" si="339"/>
        <v>0</v>
      </c>
    </row>
    <row r="792" spans="2:27" ht="17.25" customHeight="1">
      <c r="B792" s="126">
        <v>9781789271782</v>
      </c>
      <c r="C792" s="364" t="s">
        <v>1180</v>
      </c>
      <c r="D792" s="140" t="s">
        <v>1151</v>
      </c>
      <c r="E792" s="365" t="s">
        <v>128</v>
      </c>
      <c r="F792" s="535" t="s">
        <v>225</v>
      </c>
      <c r="G792" s="140" t="s">
        <v>1181</v>
      </c>
      <c r="H792" s="468"/>
      <c r="I792" s="227">
        <v>32.9</v>
      </c>
      <c r="J792" s="218"/>
      <c r="K792" s="196">
        <f t="shared" si="333"/>
        <v>32.9</v>
      </c>
      <c r="L792" s="228">
        <f t="shared" si="334"/>
        <v>0</v>
      </c>
      <c r="M792" s="220">
        <v>0</v>
      </c>
      <c r="N792" s="253">
        <f t="shared" si="335"/>
        <v>0</v>
      </c>
      <c r="O792" s="299"/>
      <c r="Q792" s="676"/>
      <c r="R792" s="679">
        <f t="shared" si="336"/>
        <v>0</v>
      </c>
      <c r="S792" s="12"/>
      <c r="T792" s="676"/>
      <c r="U792" s="679">
        <f t="shared" si="337"/>
        <v>0</v>
      </c>
      <c r="V792" s="12"/>
      <c r="W792" s="676"/>
      <c r="X792" s="679">
        <f t="shared" si="338"/>
        <v>0</v>
      </c>
      <c r="Z792" s="676"/>
      <c r="AA792" s="679">
        <f t="shared" si="339"/>
        <v>0</v>
      </c>
    </row>
    <row r="793" spans="2:27" ht="17.25" customHeight="1">
      <c r="B793" s="126">
        <v>9781789271522</v>
      </c>
      <c r="C793" s="364" t="s">
        <v>1182</v>
      </c>
      <c r="D793" s="140" t="s">
        <v>1151</v>
      </c>
      <c r="E793" s="365" t="s">
        <v>98</v>
      </c>
      <c r="F793" s="535" t="s">
        <v>225</v>
      </c>
      <c r="G793" s="140" t="s">
        <v>1183</v>
      </c>
      <c r="H793" s="468"/>
      <c r="I793" s="227">
        <v>10.9</v>
      </c>
      <c r="J793" s="218"/>
      <c r="K793" s="196">
        <f t="shared" si="333"/>
        <v>10.9</v>
      </c>
      <c r="L793" s="228">
        <f t="shared" si="334"/>
        <v>0</v>
      </c>
      <c r="M793" s="220">
        <v>0</v>
      </c>
      <c r="N793" s="253">
        <f t="shared" si="335"/>
        <v>0</v>
      </c>
      <c r="O793" s="299"/>
      <c r="Q793" s="676"/>
      <c r="R793" s="679">
        <f t="shared" si="336"/>
        <v>0</v>
      </c>
      <c r="S793" s="12"/>
      <c r="T793" s="676"/>
      <c r="U793" s="679">
        <f t="shared" si="337"/>
        <v>0</v>
      </c>
      <c r="V793" s="12"/>
      <c r="W793" s="676"/>
      <c r="X793" s="679">
        <f t="shared" si="338"/>
        <v>0</v>
      </c>
      <c r="Z793" s="676"/>
      <c r="AA793" s="679">
        <f t="shared" si="339"/>
        <v>0</v>
      </c>
    </row>
    <row r="794" spans="2:27" ht="17.25" customHeight="1">
      <c r="B794" s="126">
        <v>9781780907239</v>
      </c>
      <c r="C794" s="364" t="s">
        <v>1184</v>
      </c>
      <c r="D794" s="140" t="s">
        <v>1151</v>
      </c>
      <c r="E794" s="365" t="s">
        <v>128</v>
      </c>
      <c r="F794" s="535" t="s">
        <v>225</v>
      </c>
      <c r="G794" s="140" t="s">
        <v>1185</v>
      </c>
      <c r="H794" s="468"/>
      <c r="I794" s="227">
        <v>28</v>
      </c>
      <c r="J794" s="218"/>
      <c r="K794" s="196">
        <f t="shared" si="333"/>
        <v>28</v>
      </c>
      <c r="L794" s="228">
        <f t="shared" si="334"/>
        <v>0</v>
      </c>
      <c r="M794" s="220">
        <v>0</v>
      </c>
      <c r="N794" s="253">
        <f t="shared" si="335"/>
        <v>0</v>
      </c>
      <c r="O794" s="299"/>
      <c r="Q794" s="676"/>
      <c r="R794" s="679">
        <f t="shared" si="336"/>
        <v>0</v>
      </c>
      <c r="S794" s="12"/>
      <c r="T794" s="676"/>
      <c r="U794" s="679">
        <f t="shared" si="337"/>
        <v>0</v>
      </c>
      <c r="V794" s="12"/>
      <c r="W794" s="676"/>
      <c r="X794" s="679">
        <f t="shared" si="338"/>
        <v>0</v>
      </c>
      <c r="Z794" s="676"/>
      <c r="AA794" s="679">
        <f t="shared" si="339"/>
        <v>0</v>
      </c>
    </row>
    <row r="795" spans="2:27" ht="17.25" customHeight="1">
      <c r="B795" s="126">
        <v>9781780909547</v>
      </c>
      <c r="C795" s="364" t="s">
        <v>1186</v>
      </c>
      <c r="D795" s="140" t="s">
        <v>1151</v>
      </c>
      <c r="E795" s="365" t="s">
        <v>98</v>
      </c>
      <c r="F795" s="535" t="s">
        <v>225</v>
      </c>
      <c r="G795" s="140" t="s">
        <v>1187</v>
      </c>
      <c r="H795" s="468"/>
      <c r="I795" s="227">
        <v>10.9</v>
      </c>
      <c r="J795" s="218"/>
      <c r="K795" s="196">
        <f t="shared" si="333"/>
        <v>10.9</v>
      </c>
      <c r="L795" s="228">
        <f t="shared" si="334"/>
        <v>0</v>
      </c>
      <c r="M795" s="220">
        <v>0</v>
      </c>
      <c r="N795" s="253">
        <f t="shared" si="335"/>
        <v>0</v>
      </c>
      <c r="O795" s="299"/>
      <c r="Q795" s="676"/>
      <c r="R795" s="679">
        <f t="shared" si="336"/>
        <v>0</v>
      </c>
      <c r="S795" s="12"/>
      <c r="T795" s="676"/>
      <c r="U795" s="679">
        <f t="shared" si="337"/>
        <v>0</v>
      </c>
      <c r="V795" s="12"/>
      <c r="W795" s="676"/>
      <c r="X795" s="679">
        <f t="shared" si="338"/>
        <v>0</v>
      </c>
      <c r="Z795" s="676"/>
      <c r="AA795" s="679">
        <f t="shared" si="339"/>
        <v>0</v>
      </c>
    </row>
    <row r="796" spans="2:27" ht="17.25" customHeight="1">
      <c r="B796" s="126">
        <v>9781780909615</v>
      </c>
      <c r="C796" s="364" t="s">
        <v>1188</v>
      </c>
      <c r="D796" s="140" t="s">
        <v>1151</v>
      </c>
      <c r="E796" s="365" t="s">
        <v>128</v>
      </c>
      <c r="F796" s="140" t="s">
        <v>225</v>
      </c>
      <c r="G796" s="140" t="s">
        <v>1189</v>
      </c>
      <c r="H796" s="468"/>
      <c r="I796" s="227">
        <v>35.9</v>
      </c>
      <c r="J796" s="218"/>
      <c r="K796" s="196">
        <f t="shared" si="333"/>
        <v>35.9</v>
      </c>
      <c r="L796" s="228">
        <f t="shared" si="334"/>
        <v>0</v>
      </c>
      <c r="M796" s="220">
        <v>0</v>
      </c>
      <c r="N796" s="253">
        <f t="shared" si="335"/>
        <v>0</v>
      </c>
      <c r="O796" s="299"/>
      <c r="Q796" s="676"/>
      <c r="R796" s="679">
        <f t="shared" si="336"/>
        <v>0</v>
      </c>
      <c r="S796" s="12"/>
      <c r="T796" s="676"/>
      <c r="U796" s="679">
        <f t="shared" si="337"/>
        <v>0</v>
      </c>
      <c r="V796" s="12"/>
      <c r="W796" s="676"/>
      <c r="X796" s="679">
        <f t="shared" si="338"/>
        <v>0</v>
      </c>
      <c r="Z796" s="676"/>
      <c r="AA796" s="679">
        <f t="shared" si="339"/>
        <v>0</v>
      </c>
    </row>
    <row r="797" spans="2:27" ht="17.25" customHeight="1">
      <c r="B797" s="126">
        <v>9781780909585</v>
      </c>
      <c r="C797" s="364" t="s">
        <v>1190</v>
      </c>
      <c r="D797" s="140" t="s">
        <v>1151</v>
      </c>
      <c r="E797" s="365" t="s">
        <v>98</v>
      </c>
      <c r="F797" s="535" t="s">
        <v>225</v>
      </c>
      <c r="G797" s="140" t="s">
        <v>1191</v>
      </c>
      <c r="H797" s="468"/>
      <c r="I797" s="227">
        <v>10.9</v>
      </c>
      <c r="J797" s="218"/>
      <c r="K797" s="196">
        <f t="shared" si="333"/>
        <v>10.9</v>
      </c>
      <c r="L797" s="228">
        <f t="shared" si="334"/>
        <v>0</v>
      </c>
      <c r="M797" s="220">
        <v>0</v>
      </c>
      <c r="N797" s="253">
        <f t="shared" si="335"/>
        <v>0</v>
      </c>
      <c r="O797" s="299"/>
      <c r="Q797" s="676"/>
      <c r="R797" s="679">
        <f t="shared" si="336"/>
        <v>0</v>
      </c>
      <c r="S797" s="12"/>
      <c r="T797" s="676"/>
      <c r="U797" s="679">
        <f t="shared" si="337"/>
        <v>0</v>
      </c>
      <c r="V797" s="12"/>
      <c r="W797" s="676"/>
      <c r="X797" s="679">
        <f t="shared" si="338"/>
        <v>0</v>
      </c>
      <c r="Z797" s="676"/>
      <c r="AA797" s="679">
        <f t="shared" si="339"/>
        <v>0</v>
      </c>
    </row>
    <row r="798" spans="2:27" ht="17.25" customHeight="1">
      <c r="B798" s="126">
        <v>9781789272420</v>
      </c>
      <c r="C798" s="364" t="s">
        <v>1192</v>
      </c>
      <c r="D798" s="140" t="s">
        <v>1151</v>
      </c>
      <c r="E798" s="365" t="s">
        <v>128</v>
      </c>
      <c r="F798" s="535" t="s">
        <v>225</v>
      </c>
      <c r="G798" s="140" t="s">
        <v>1193</v>
      </c>
      <c r="H798" s="468"/>
      <c r="I798" s="227">
        <v>38.9</v>
      </c>
      <c r="J798" s="218"/>
      <c r="K798" s="196">
        <f t="shared" ref="K798:K806" si="340">I798-(I798*J798)</f>
        <v>38.9</v>
      </c>
      <c r="L798" s="228">
        <f t="shared" ref="L798:L806" si="341">K798*H798</f>
        <v>0</v>
      </c>
      <c r="M798" s="220">
        <v>0</v>
      </c>
      <c r="N798" s="253">
        <f t="shared" ref="N798:N806" si="342">L798+(L798*M798)</f>
        <v>0</v>
      </c>
      <c r="O798" s="299"/>
      <c r="Q798" s="676"/>
      <c r="R798" s="679">
        <f t="shared" si="336"/>
        <v>0</v>
      </c>
      <c r="S798" s="12"/>
      <c r="T798" s="676"/>
      <c r="U798" s="679">
        <f t="shared" si="337"/>
        <v>0</v>
      </c>
      <c r="V798" s="12"/>
      <c r="W798" s="676"/>
      <c r="X798" s="679">
        <f t="shared" si="338"/>
        <v>0</v>
      </c>
      <c r="Z798" s="676"/>
      <c r="AA798" s="679">
        <f t="shared" si="339"/>
        <v>0</v>
      </c>
    </row>
    <row r="799" spans="2:27" ht="17.25" customHeight="1">
      <c r="B799" s="126">
        <v>9781789272413</v>
      </c>
      <c r="C799" s="364" t="s">
        <v>1194</v>
      </c>
      <c r="D799" s="140" t="s">
        <v>1151</v>
      </c>
      <c r="E799" s="365" t="s">
        <v>98</v>
      </c>
      <c r="F799" s="535" t="s">
        <v>225</v>
      </c>
      <c r="G799" s="140" t="s">
        <v>1195</v>
      </c>
      <c r="H799" s="468"/>
      <c r="I799" s="227">
        <v>13.9</v>
      </c>
      <c r="J799" s="218"/>
      <c r="K799" s="196">
        <f t="shared" si="340"/>
        <v>13.9</v>
      </c>
      <c r="L799" s="228">
        <f t="shared" si="341"/>
        <v>0</v>
      </c>
      <c r="M799" s="220">
        <v>0</v>
      </c>
      <c r="N799" s="253">
        <f t="shared" si="342"/>
        <v>0</v>
      </c>
      <c r="O799" s="299"/>
      <c r="Q799" s="676"/>
      <c r="R799" s="679">
        <f t="shared" si="336"/>
        <v>0</v>
      </c>
      <c r="S799" s="12"/>
      <c r="T799" s="676"/>
      <c r="U799" s="679">
        <f t="shared" si="337"/>
        <v>0</v>
      </c>
      <c r="V799" s="12"/>
      <c r="W799" s="676"/>
      <c r="X799" s="679">
        <f t="shared" si="338"/>
        <v>0</v>
      </c>
      <c r="Z799" s="676"/>
      <c r="AA799" s="679">
        <f t="shared" si="339"/>
        <v>0</v>
      </c>
    </row>
    <row r="800" spans="2:27" ht="17.25" customHeight="1">
      <c r="B800" s="126">
        <v>9781789275124</v>
      </c>
      <c r="C800" s="364" t="s">
        <v>1196</v>
      </c>
      <c r="D800" s="140" t="s">
        <v>1151</v>
      </c>
      <c r="E800" s="365" t="s">
        <v>98</v>
      </c>
      <c r="F800" s="535" t="s">
        <v>225</v>
      </c>
      <c r="G800" s="140" t="s">
        <v>1197</v>
      </c>
      <c r="H800" s="468"/>
      <c r="I800" s="227">
        <v>10.9</v>
      </c>
      <c r="J800" s="218"/>
      <c r="K800" s="196">
        <f t="shared" si="340"/>
        <v>10.9</v>
      </c>
      <c r="L800" s="228">
        <f t="shared" si="341"/>
        <v>0</v>
      </c>
      <c r="M800" s="220">
        <v>0</v>
      </c>
      <c r="N800" s="253">
        <f t="shared" si="342"/>
        <v>0</v>
      </c>
      <c r="O800" s="299"/>
      <c r="Q800" s="676"/>
      <c r="R800" s="679">
        <f t="shared" si="336"/>
        <v>0</v>
      </c>
      <c r="S800" s="12"/>
      <c r="T800" s="676"/>
      <c r="U800" s="679">
        <f t="shared" si="337"/>
        <v>0</v>
      </c>
      <c r="V800" s="12"/>
      <c r="W800" s="676"/>
      <c r="X800" s="679">
        <f t="shared" si="338"/>
        <v>0</v>
      </c>
      <c r="Z800" s="676"/>
      <c r="AA800" s="679">
        <f t="shared" si="339"/>
        <v>0</v>
      </c>
    </row>
    <row r="801" spans="2:27" ht="17.25" customHeight="1">
      <c r="B801" s="126">
        <v>9781789272406</v>
      </c>
      <c r="C801" s="364" t="s">
        <v>1198</v>
      </c>
      <c r="D801" s="140" t="s">
        <v>1151</v>
      </c>
      <c r="E801" s="365" t="s">
        <v>128</v>
      </c>
      <c r="F801" s="535" t="s">
        <v>225</v>
      </c>
      <c r="G801" s="140" t="s">
        <v>1199</v>
      </c>
      <c r="H801" s="468"/>
      <c r="I801" s="227">
        <v>31</v>
      </c>
      <c r="J801" s="218"/>
      <c r="K801" s="196">
        <f t="shared" si="340"/>
        <v>31</v>
      </c>
      <c r="L801" s="228">
        <f t="shared" si="341"/>
        <v>0</v>
      </c>
      <c r="M801" s="220">
        <v>0</v>
      </c>
      <c r="N801" s="253">
        <f t="shared" si="342"/>
        <v>0</v>
      </c>
      <c r="O801" s="299"/>
      <c r="Q801" s="676"/>
      <c r="R801" s="679">
        <f t="shared" si="336"/>
        <v>0</v>
      </c>
      <c r="S801" s="12"/>
      <c r="T801" s="676"/>
      <c r="U801" s="679">
        <f t="shared" si="337"/>
        <v>0</v>
      </c>
      <c r="V801" s="12"/>
      <c r="W801" s="676"/>
      <c r="X801" s="679">
        <f t="shared" si="338"/>
        <v>0</v>
      </c>
      <c r="Z801" s="676"/>
      <c r="AA801" s="679">
        <f t="shared" si="339"/>
        <v>0</v>
      </c>
    </row>
    <row r="802" spans="2:27" ht="17.25" customHeight="1">
      <c r="B802" s="126">
        <v>9781789271362</v>
      </c>
      <c r="C802" s="364" t="s">
        <v>1200</v>
      </c>
      <c r="D802" s="140" t="s">
        <v>1151</v>
      </c>
      <c r="E802" s="365" t="s">
        <v>128</v>
      </c>
      <c r="F802" s="535" t="s">
        <v>225</v>
      </c>
      <c r="G802" s="140" t="s">
        <v>1201</v>
      </c>
      <c r="H802" s="468"/>
      <c r="I802" s="227">
        <v>27.05</v>
      </c>
      <c r="J802" s="218"/>
      <c r="K802" s="196">
        <f t="shared" si="340"/>
        <v>27.05</v>
      </c>
      <c r="L802" s="228">
        <f t="shared" si="341"/>
        <v>0</v>
      </c>
      <c r="M802" s="220">
        <v>0</v>
      </c>
      <c r="N802" s="253">
        <f t="shared" si="342"/>
        <v>0</v>
      </c>
      <c r="O802" s="299"/>
      <c r="Q802" s="676"/>
      <c r="R802" s="679">
        <f t="shared" si="336"/>
        <v>0</v>
      </c>
      <c r="S802" s="12"/>
      <c r="T802" s="676"/>
      <c r="U802" s="679">
        <f t="shared" si="337"/>
        <v>0</v>
      </c>
      <c r="V802" s="12"/>
      <c r="W802" s="676"/>
      <c r="X802" s="679">
        <f t="shared" si="338"/>
        <v>0</v>
      </c>
      <c r="Z802" s="676"/>
      <c r="AA802" s="679">
        <f t="shared" si="339"/>
        <v>0</v>
      </c>
    </row>
    <row r="803" spans="2:27" ht="17.25" customHeight="1">
      <c r="B803" s="126">
        <v>9781789275100</v>
      </c>
      <c r="C803" s="364" t="s">
        <v>1202</v>
      </c>
      <c r="D803" s="140" t="s">
        <v>1151</v>
      </c>
      <c r="E803" s="365" t="s">
        <v>128</v>
      </c>
      <c r="F803" s="535" t="s">
        <v>225</v>
      </c>
      <c r="G803" s="140" t="s">
        <v>1203</v>
      </c>
      <c r="H803" s="468"/>
      <c r="I803" s="227">
        <v>26.5</v>
      </c>
      <c r="J803" s="218"/>
      <c r="K803" s="196">
        <f t="shared" si="340"/>
        <v>26.5</v>
      </c>
      <c r="L803" s="228">
        <f t="shared" si="341"/>
        <v>0</v>
      </c>
      <c r="M803" s="220">
        <v>0</v>
      </c>
      <c r="N803" s="253">
        <f t="shared" si="342"/>
        <v>0</v>
      </c>
      <c r="O803" s="299"/>
      <c r="Q803" s="676"/>
      <c r="R803" s="679">
        <f t="shared" si="336"/>
        <v>0</v>
      </c>
      <c r="S803" s="12"/>
      <c r="T803" s="676"/>
      <c r="U803" s="679">
        <f t="shared" si="337"/>
        <v>0</v>
      </c>
      <c r="V803" s="12"/>
      <c r="W803" s="676"/>
      <c r="X803" s="679">
        <f t="shared" si="338"/>
        <v>0</v>
      </c>
      <c r="Z803" s="676"/>
      <c r="AA803" s="679">
        <f t="shared" si="339"/>
        <v>0</v>
      </c>
    </row>
    <row r="804" spans="2:27" ht="17.25" customHeight="1">
      <c r="B804" s="126">
        <v>9781780906973</v>
      </c>
      <c r="C804" s="364" t="s">
        <v>1204</v>
      </c>
      <c r="D804" s="140" t="s">
        <v>1151</v>
      </c>
      <c r="E804" s="365" t="s">
        <v>128</v>
      </c>
      <c r="F804" s="535" t="s">
        <v>225</v>
      </c>
      <c r="G804" s="140" t="s">
        <v>1205</v>
      </c>
      <c r="H804" s="468"/>
      <c r="I804" s="227">
        <v>26.75</v>
      </c>
      <c r="J804" s="218"/>
      <c r="K804" s="196">
        <f t="shared" si="340"/>
        <v>26.75</v>
      </c>
      <c r="L804" s="228">
        <f t="shared" si="341"/>
        <v>0</v>
      </c>
      <c r="M804" s="220">
        <v>0</v>
      </c>
      <c r="N804" s="253">
        <f t="shared" si="342"/>
        <v>0</v>
      </c>
      <c r="O804" s="299"/>
      <c r="Q804" s="676"/>
      <c r="R804" s="679">
        <f t="shared" si="336"/>
        <v>0</v>
      </c>
      <c r="S804" s="12"/>
      <c r="T804" s="676"/>
      <c r="U804" s="679">
        <f t="shared" si="337"/>
        <v>0</v>
      </c>
      <c r="V804" s="12"/>
      <c r="W804" s="676"/>
      <c r="X804" s="679">
        <f t="shared" si="338"/>
        <v>0</v>
      </c>
      <c r="Z804" s="676"/>
      <c r="AA804" s="679">
        <f t="shared" si="339"/>
        <v>0</v>
      </c>
    </row>
    <row r="805" spans="2:27" ht="17.25" customHeight="1">
      <c r="B805" s="126">
        <v>9781780907833</v>
      </c>
      <c r="C805" s="364" t="s">
        <v>1206</v>
      </c>
      <c r="D805" s="140" t="s">
        <v>1151</v>
      </c>
      <c r="E805" s="365" t="s">
        <v>128</v>
      </c>
      <c r="F805" s="535" t="s">
        <v>225</v>
      </c>
      <c r="G805" s="140" t="s">
        <v>1207</v>
      </c>
      <c r="H805" s="468"/>
      <c r="I805" s="227">
        <v>30.1</v>
      </c>
      <c r="J805" s="218"/>
      <c r="K805" s="196">
        <f t="shared" si="340"/>
        <v>30.1</v>
      </c>
      <c r="L805" s="228">
        <f t="shared" si="341"/>
        <v>0</v>
      </c>
      <c r="M805" s="220">
        <v>0</v>
      </c>
      <c r="N805" s="253">
        <f t="shared" si="342"/>
        <v>0</v>
      </c>
      <c r="O805" s="299"/>
      <c r="Q805" s="676"/>
      <c r="R805" s="679">
        <f t="shared" si="336"/>
        <v>0</v>
      </c>
      <c r="S805" s="12"/>
      <c r="T805" s="676"/>
      <c r="U805" s="679">
        <f t="shared" si="337"/>
        <v>0</v>
      </c>
      <c r="V805" s="12"/>
      <c r="W805" s="676"/>
      <c r="X805" s="679">
        <f t="shared" si="338"/>
        <v>0</v>
      </c>
      <c r="Z805" s="676"/>
      <c r="AA805" s="679">
        <f t="shared" si="339"/>
        <v>0</v>
      </c>
    </row>
    <row r="806" spans="2:27" ht="17.25" customHeight="1">
      <c r="B806" s="126">
        <v>9781847419279</v>
      </c>
      <c r="C806" s="364" t="s">
        <v>1208</v>
      </c>
      <c r="D806" s="140" t="s">
        <v>1151</v>
      </c>
      <c r="E806" s="365" t="s">
        <v>98</v>
      </c>
      <c r="F806" s="535" t="s">
        <v>225</v>
      </c>
      <c r="G806" s="140" t="s">
        <v>1209</v>
      </c>
      <c r="H806" s="468"/>
      <c r="I806" s="227">
        <v>16.899999999999999</v>
      </c>
      <c r="J806" s="218"/>
      <c r="K806" s="196">
        <f t="shared" si="340"/>
        <v>16.899999999999999</v>
      </c>
      <c r="L806" s="228">
        <f t="shared" si="341"/>
        <v>0</v>
      </c>
      <c r="M806" s="220">
        <v>0</v>
      </c>
      <c r="N806" s="253">
        <f t="shared" si="342"/>
        <v>0</v>
      </c>
      <c r="O806" s="299"/>
      <c r="Q806" s="676"/>
      <c r="R806" s="679">
        <f t="shared" si="336"/>
        <v>0</v>
      </c>
      <c r="S806" s="12"/>
      <c r="T806" s="676"/>
      <c r="U806" s="679">
        <f t="shared" si="337"/>
        <v>0</v>
      </c>
      <c r="V806" s="12"/>
      <c r="W806" s="676"/>
      <c r="X806" s="679">
        <f t="shared" si="338"/>
        <v>0</v>
      </c>
      <c r="Z806" s="676"/>
      <c r="AA806" s="679">
        <f t="shared" si="339"/>
        <v>0</v>
      </c>
    </row>
    <row r="807" spans="2:27" ht="17.25" customHeight="1">
      <c r="B807" s="126">
        <v>9781909417212</v>
      </c>
      <c r="C807" s="364" t="s">
        <v>1210</v>
      </c>
      <c r="D807" s="140" t="s">
        <v>1151</v>
      </c>
      <c r="E807" s="365" t="s">
        <v>98</v>
      </c>
      <c r="F807" s="140" t="s">
        <v>257</v>
      </c>
      <c r="G807" s="140" t="s">
        <v>1211</v>
      </c>
      <c r="H807" s="468"/>
      <c r="I807" s="227">
        <v>6.99</v>
      </c>
      <c r="J807" s="218"/>
      <c r="K807" s="196">
        <f>I807-(I807*J807)</f>
        <v>6.99</v>
      </c>
      <c r="L807" s="228">
        <f>K807*H807</f>
        <v>0</v>
      </c>
      <c r="M807" s="220">
        <v>0</v>
      </c>
      <c r="N807" s="253">
        <f>L807+(L807*M807)</f>
        <v>0</v>
      </c>
      <c r="O807" s="299"/>
      <c r="Q807" s="676"/>
      <c r="R807" s="679">
        <f t="shared" si="336"/>
        <v>0</v>
      </c>
      <c r="S807" s="12"/>
      <c r="T807" s="676"/>
      <c r="U807" s="679">
        <f t="shared" si="337"/>
        <v>0</v>
      </c>
      <c r="V807" s="12"/>
      <c r="W807" s="676"/>
      <c r="X807" s="679">
        <f t="shared" si="338"/>
        <v>0</v>
      </c>
      <c r="Z807" s="676"/>
      <c r="AA807" s="679">
        <f t="shared" si="339"/>
        <v>0</v>
      </c>
    </row>
    <row r="808" spans="2:27" s="333" customFormat="1" ht="17.25" customHeight="1">
      <c r="B808" s="87"/>
      <c r="C808" s="132" t="s">
        <v>396</v>
      </c>
      <c r="D808" s="132"/>
      <c r="E808" s="130"/>
      <c r="F808" s="85"/>
      <c r="G808" s="86"/>
      <c r="H808" s="468"/>
      <c r="I808" s="224"/>
      <c r="J808" s="218"/>
      <c r="K808" s="306">
        <f>I808-(I808*J808)</f>
        <v>0</v>
      </c>
      <c r="L808" s="307">
        <f>K808*H808</f>
        <v>0</v>
      </c>
      <c r="M808" s="220">
        <v>0</v>
      </c>
      <c r="N808" s="308">
        <f>L808+(L808*M808)</f>
        <v>0</v>
      </c>
      <c r="O808" s="299"/>
      <c r="Q808" s="676"/>
      <c r="R808" s="693">
        <f t="shared" si="336"/>
        <v>0</v>
      </c>
      <c r="T808" s="676"/>
      <c r="U808" s="693">
        <f t="shared" si="337"/>
        <v>0</v>
      </c>
      <c r="W808" s="676"/>
      <c r="X808" s="693">
        <f t="shared" si="338"/>
        <v>0</v>
      </c>
      <c r="Z808" s="676"/>
      <c r="AA808" s="693">
        <f t="shared" si="339"/>
        <v>0</v>
      </c>
    </row>
    <row r="809" spans="2:27" s="333" customFormat="1" ht="17.25" customHeight="1">
      <c r="B809" s="118"/>
      <c r="C809" s="312"/>
      <c r="D809" s="132"/>
      <c r="E809" s="151"/>
      <c r="F809" s="85"/>
      <c r="G809" s="80"/>
      <c r="H809" s="468"/>
      <c r="I809" s="303"/>
      <c r="J809" s="218"/>
      <c r="K809" s="306">
        <f t="shared" ref="K809:K810" si="343">I809-(I809*J809)</f>
        <v>0</v>
      </c>
      <c r="L809" s="307">
        <f t="shared" ref="L809:L810" si="344">K809*H809</f>
        <v>0</v>
      </c>
      <c r="M809" s="220">
        <v>0</v>
      </c>
      <c r="N809" s="308">
        <f t="shared" ref="N809:N810" si="345">L809+(L809*M809)</f>
        <v>0</v>
      </c>
      <c r="O809" s="299"/>
      <c r="Q809" s="676"/>
      <c r="R809" s="693">
        <f t="shared" si="336"/>
        <v>0</v>
      </c>
      <c r="T809" s="676"/>
      <c r="U809" s="693">
        <f t="shared" si="337"/>
        <v>0</v>
      </c>
      <c r="W809" s="676"/>
      <c r="X809" s="693">
        <f t="shared" si="338"/>
        <v>0</v>
      </c>
      <c r="Z809" s="676"/>
      <c r="AA809" s="693">
        <f t="shared" si="339"/>
        <v>0</v>
      </c>
    </row>
    <row r="810" spans="2:27" s="333" customFormat="1" ht="17.25" customHeight="1">
      <c r="B810" s="118"/>
      <c r="C810" s="312"/>
      <c r="D810" s="132"/>
      <c r="E810" s="151"/>
      <c r="F810" s="85"/>
      <c r="G810" s="80"/>
      <c r="H810" s="468"/>
      <c r="I810" s="303"/>
      <c r="J810" s="218"/>
      <c r="K810" s="306">
        <f t="shared" si="343"/>
        <v>0</v>
      </c>
      <c r="L810" s="307">
        <f t="shared" si="344"/>
        <v>0</v>
      </c>
      <c r="M810" s="220">
        <v>0</v>
      </c>
      <c r="N810" s="308">
        <f t="shared" si="345"/>
        <v>0</v>
      </c>
      <c r="O810" s="299"/>
      <c r="Q810" s="676"/>
      <c r="R810" s="693">
        <f t="shared" si="336"/>
        <v>0</v>
      </c>
      <c r="T810" s="676"/>
      <c r="U810" s="693">
        <f t="shared" si="337"/>
        <v>0</v>
      </c>
      <c r="W810" s="676"/>
      <c r="X810" s="693">
        <f t="shared" si="338"/>
        <v>0</v>
      </c>
      <c r="Z810" s="676"/>
      <c r="AA810" s="693">
        <f t="shared" si="339"/>
        <v>0</v>
      </c>
    </row>
    <row r="811" spans="2:27" s="333" customFormat="1" ht="17.25" customHeight="1">
      <c r="B811" s="118"/>
      <c r="C811" s="312"/>
      <c r="D811" s="132"/>
      <c r="E811" s="151"/>
      <c r="F811" s="85"/>
      <c r="G811" s="80"/>
      <c r="H811" s="468"/>
      <c r="I811" s="303"/>
      <c r="J811" s="218"/>
      <c r="K811" s="306">
        <f t="shared" ref="K811:K812" si="346">I811-(I811*J811)</f>
        <v>0</v>
      </c>
      <c r="L811" s="307">
        <f t="shared" ref="L811:L812" si="347">K811*H811</f>
        <v>0</v>
      </c>
      <c r="M811" s="220">
        <v>0</v>
      </c>
      <c r="N811" s="308">
        <f t="shared" ref="N811:N812" si="348">L811+(L811*M811)</f>
        <v>0</v>
      </c>
      <c r="O811" s="299"/>
      <c r="Q811" s="676"/>
      <c r="R811" s="693">
        <f t="shared" si="336"/>
        <v>0</v>
      </c>
      <c r="T811" s="676"/>
      <c r="U811" s="693">
        <f t="shared" si="337"/>
        <v>0</v>
      </c>
      <c r="W811" s="676"/>
      <c r="X811" s="693">
        <f t="shared" si="338"/>
        <v>0</v>
      </c>
      <c r="Z811" s="676"/>
      <c r="AA811" s="693">
        <f t="shared" si="339"/>
        <v>0</v>
      </c>
    </row>
    <row r="812" spans="2:27" s="333" customFormat="1" ht="17.25" customHeight="1">
      <c r="B812" s="118"/>
      <c r="C812" s="312"/>
      <c r="D812" s="132"/>
      <c r="E812" s="151"/>
      <c r="F812" s="85"/>
      <c r="G812" s="80"/>
      <c r="H812" s="468"/>
      <c r="I812" s="303"/>
      <c r="J812" s="218"/>
      <c r="K812" s="306">
        <f t="shared" si="346"/>
        <v>0</v>
      </c>
      <c r="L812" s="307">
        <f t="shared" si="347"/>
        <v>0</v>
      </c>
      <c r="M812" s="220">
        <v>0</v>
      </c>
      <c r="N812" s="308">
        <f t="shared" si="348"/>
        <v>0</v>
      </c>
      <c r="O812" s="299"/>
      <c r="Q812" s="676"/>
      <c r="R812" s="693">
        <f t="shared" si="336"/>
        <v>0</v>
      </c>
      <c r="T812" s="676"/>
      <c r="U812" s="693">
        <f t="shared" si="337"/>
        <v>0</v>
      </c>
      <c r="W812" s="676"/>
      <c r="X812" s="693">
        <f t="shared" si="338"/>
        <v>0</v>
      </c>
      <c r="Z812" s="676"/>
      <c r="AA812" s="693">
        <f t="shared" si="339"/>
        <v>0</v>
      </c>
    </row>
    <row r="813" spans="2:27" s="333" customFormat="1" ht="17.25" customHeight="1">
      <c r="B813" s="479"/>
      <c r="C813" s="486" t="s">
        <v>271</v>
      </c>
      <c r="D813" s="654"/>
      <c r="E813" s="476"/>
      <c r="F813" s="477"/>
      <c r="G813" s="478"/>
      <c r="H813" s="511"/>
      <c r="I813" s="480"/>
      <c r="J813" s="481"/>
      <c r="K813" s="482"/>
      <c r="L813" s="483"/>
      <c r="M813" s="484"/>
      <c r="N813" s="484"/>
      <c r="O813" s="485"/>
      <c r="Q813"/>
      <c r="S813"/>
      <c r="U813"/>
      <c r="W813"/>
    </row>
    <row r="814" spans="2:27" ht="17.25" customHeight="1">
      <c r="B814" s="141" t="s">
        <v>1212</v>
      </c>
      <c r="C814" s="31"/>
      <c r="D814" s="32"/>
      <c r="E814" s="32"/>
      <c r="F814" s="31"/>
      <c r="G814" s="31"/>
      <c r="H814" s="473">
        <f>SUM(H777:H813)</f>
        <v>0</v>
      </c>
      <c r="I814" s="464"/>
      <c r="J814" s="193"/>
      <c r="K814" s="193"/>
      <c r="L814" s="229">
        <f>SUM(L777:L813)</f>
        <v>0</v>
      </c>
      <c r="M814" s="171"/>
      <c r="N814" s="241">
        <f>SUM(N777:N813)</f>
        <v>0</v>
      </c>
      <c r="O814" s="87"/>
    </row>
    <row r="815" spans="2:27" ht="17.25" customHeight="1">
      <c r="B815" s="8"/>
      <c r="C815" s="9"/>
      <c r="D815" s="9"/>
      <c r="E815" s="4"/>
      <c r="F815" s="9"/>
      <c r="G815" s="9"/>
      <c r="H815" s="8"/>
      <c r="M815" s="162"/>
      <c r="N815" s="162"/>
      <c r="O815" s="9"/>
    </row>
    <row r="816" spans="2:27" ht="30" customHeight="1">
      <c r="B816" s="733" t="s">
        <v>1213</v>
      </c>
      <c r="C816" s="733"/>
      <c r="D816" s="733"/>
      <c r="E816" s="733"/>
      <c r="F816" s="733"/>
      <c r="G816" s="733"/>
      <c r="H816" s="733"/>
      <c r="I816" s="733"/>
      <c r="J816" s="733"/>
      <c r="K816" s="733"/>
      <c r="L816" s="733"/>
      <c r="M816" s="733"/>
      <c r="N816" s="733"/>
      <c r="O816" s="733"/>
    </row>
    <row r="817" spans="2:27" s="22" customFormat="1" ht="30" customHeight="1">
      <c r="B817" s="106" t="s">
        <v>78</v>
      </c>
      <c r="C817" s="166" t="s">
        <v>79</v>
      </c>
      <c r="D817" s="166" t="s">
        <v>80</v>
      </c>
      <c r="E817" s="166" t="s">
        <v>81</v>
      </c>
      <c r="F817" s="167" t="s">
        <v>82</v>
      </c>
      <c r="G817" s="166" t="s">
        <v>83</v>
      </c>
      <c r="H817" s="262" t="s">
        <v>84</v>
      </c>
      <c r="I817" s="463" t="s">
        <v>85</v>
      </c>
      <c r="J817" s="178" t="s">
        <v>86</v>
      </c>
      <c r="K817" s="178" t="s">
        <v>87</v>
      </c>
      <c r="L817" s="178" t="s">
        <v>88</v>
      </c>
      <c r="M817" s="223" t="s">
        <v>89</v>
      </c>
      <c r="N817" s="223" t="s">
        <v>90</v>
      </c>
      <c r="O817" s="166" t="s">
        <v>91</v>
      </c>
      <c r="Q817" s="729" t="s">
        <v>92</v>
      </c>
      <c r="R817" s="730"/>
      <c r="T817" s="729" t="s">
        <v>93</v>
      </c>
      <c r="U817" s="730"/>
      <c r="W817" s="729" t="s">
        <v>94</v>
      </c>
      <c r="X817" s="730"/>
      <c r="Z817" s="731" t="s">
        <v>95</v>
      </c>
      <c r="AA817" s="732"/>
    </row>
    <row r="818" spans="2:27" ht="17.25" customHeight="1">
      <c r="B818" s="126">
        <v>9781802300642</v>
      </c>
      <c r="C818" s="98" t="s">
        <v>1214</v>
      </c>
      <c r="D818" s="658" t="s">
        <v>1215</v>
      </c>
      <c r="E818" s="365" t="s">
        <v>128</v>
      </c>
      <c r="F818" s="59" t="s">
        <v>138</v>
      </c>
      <c r="G818" s="140" t="s">
        <v>1216</v>
      </c>
      <c r="H818" s="469"/>
      <c r="I818" s="227">
        <v>16.5</v>
      </c>
      <c r="J818" s="218"/>
      <c r="K818" s="196">
        <f t="shared" ref="K818:K840" si="349">I818-(I818*J818)</f>
        <v>16.5</v>
      </c>
      <c r="L818" s="228">
        <f t="shared" ref="L818:L840" si="350">K818*H818</f>
        <v>0</v>
      </c>
      <c r="M818" s="220">
        <v>0</v>
      </c>
      <c r="N818" s="253">
        <f t="shared" ref="N818:N840" si="351">L818+(L818*M818)</f>
        <v>0</v>
      </c>
      <c r="O818" s="299"/>
      <c r="Q818" s="676"/>
      <c r="R818" s="679">
        <f t="shared" ref="R818:R844" si="352">IF(Q818="YES",$H818,0)</f>
        <v>0</v>
      </c>
      <c r="S818" s="12"/>
      <c r="T818" s="676"/>
      <c r="U818" s="679">
        <f t="shared" ref="U818:U844" si="353">IF(T818="YES",$H818,0)</f>
        <v>0</v>
      </c>
      <c r="V818" s="12"/>
      <c r="W818" s="676"/>
      <c r="X818" s="679">
        <f t="shared" ref="X818:X844" si="354">IF(W818="YES",$H818,0)</f>
        <v>0</v>
      </c>
      <c r="Z818" s="676"/>
      <c r="AA818" s="679">
        <f t="shared" ref="AA818:AA844" si="355">IF(Z818="YES",$H818,0)</f>
        <v>0</v>
      </c>
    </row>
    <row r="819" spans="2:27" ht="17.25" customHeight="1">
      <c r="B819" s="126">
        <v>9781802301434</v>
      </c>
      <c r="C819" s="98" t="s">
        <v>1217</v>
      </c>
      <c r="D819" s="658" t="s">
        <v>1215</v>
      </c>
      <c r="E819" s="365" t="s">
        <v>128</v>
      </c>
      <c r="F819" s="59" t="s">
        <v>138</v>
      </c>
      <c r="G819" s="140" t="s">
        <v>1218</v>
      </c>
      <c r="H819" s="469"/>
      <c r="I819" s="227">
        <v>16.5</v>
      </c>
      <c r="J819" s="218"/>
      <c r="K819" s="196">
        <f t="shared" si="349"/>
        <v>16.5</v>
      </c>
      <c r="L819" s="228">
        <f t="shared" si="350"/>
        <v>0</v>
      </c>
      <c r="M819" s="220">
        <v>0</v>
      </c>
      <c r="N819" s="253">
        <f t="shared" si="351"/>
        <v>0</v>
      </c>
      <c r="O819" s="299"/>
      <c r="Q819" s="676"/>
      <c r="R819" s="679">
        <f t="shared" si="352"/>
        <v>0</v>
      </c>
      <c r="S819" s="12"/>
      <c r="T819" s="676"/>
      <c r="U819" s="679">
        <f t="shared" si="353"/>
        <v>0</v>
      </c>
      <c r="V819" s="12"/>
      <c r="W819" s="676"/>
      <c r="X819" s="679">
        <f t="shared" si="354"/>
        <v>0</v>
      </c>
      <c r="Z819" s="676"/>
      <c r="AA819" s="679">
        <f t="shared" si="355"/>
        <v>0</v>
      </c>
    </row>
    <row r="820" spans="2:27" ht="17.25" customHeight="1">
      <c r="B820" s="126">
        <v>9781802301458</v>
      </c>
      <c r="C820" s="98" t="s">
        <v>1219</v>
      </c>
      <c r="D820" s="658" t="s">
        <v>1215</v>
      </c>
      <c r="E820" s="365" t="s">
        <v>128</v>
      </c>
      <c r="F820" s="59" t="s">
        <v>138</v>
      </c>
      <c r="G820" s="140" t="s">
        <v>1220</v>
      </c>
      <c r="H820" s="469"/>
      <c r="I820" s="227">
        <v>16.5</v>
      </c>
      <c r="J820" s="218"/>
      <c r="K820" s="196">
        <f t="shared" si="349"/>
        <v>16.5</v>
      </c>
      <c r="L820" s="228">
        <f t="shared" si="350"/>
        <v>0</v>
      </c>
      <c r="M820" s="220">
        <v>0</v>
      </c>
      <c r="N820" s="253">
        <f t="shared" si="351"/>
        <v>0</v>
      </c>
      <c r="O820" s="299"/>
      <c r="Q820" s="676"/>
      <c r="R820" s="679">
        <f t="shared" si="352"/>
        <v>0</v>
      </c>
      <c r="S820" s="12"/>
      <c r="T820" s="676"/>
      <c r="U820" s="679">
        <f t="shared" si="353"/>
        <v>0</v>
      </c>
      <c r="V820" s="12"/>
      <c r="W820" s="676"/>
      <c r="X820" s="679">
        <f t="shared" si="354"/>
        <v>0</v>
      </c>
      <c r="Z820" s="676"/>
      <c r="AA820" s="679">
        <f t="shared" si="355"/>
        <v>0</v>
      </c>
    </row>
    <row r="821" spans="2:27" ht="17.25" customHeight="1">
      <c r="B821" s="126">
        <v>9781845369422</v>
      </c>
      <c r="C821" s="98" t="s">
        <v>1221</v>
      </c>
      <c r="D821" s="658" t="s">
        <v>1215</v>
      </c>
      <c r="E821" s="365" t="s">
        <v>128</v>
      </c>
      <c r="F821" s="59" t="s">
        <v>138</v>
      </c>
      <c r="G821" s="140" t="s">
        <v>1222</v>
      </c>
      <c r="H821" s="469"/>
      <c r="I821" s="227">
        <v>16.5</v>
      </c>
      <c r="J821" s="218"/>
      <c r="K821" s="196">
        <f t="shared" si="349"/>
        <v>16.5</v>
      </c>
      <c r="L821" s="228">
        <f t="shared" si="350"/>
        <v>0</v>
      </c>
      <c r="M821" s="220">
        <v>0</v>
      </c>
      <c r="N821" s="253">
        <f t="shared" si="351"/>
        <v>0</v>
      </c>
      <c r="O821" s="299"/>
      <c r="Q821" s="676"/>
      <c r="R821" s="679">
        <f t="shared" si="352"/>
        <v>0</v>
      </c>
      <c r="S821" s="12"/>
      <c r="T821" s="676"/>
      <c r="U821" s="679">
        <f t="shared" si="353"/>
        <v>0</v>
      </c>
      <c r="V821" s="12"/>
      <c r="W821" s="676"/>
      <c r="X821" s="679">
        <f t="shared" si="354"/>
        <v>0</v>
      </c>
      <c r="Z821" s="676"/>
      <c r="AA821" s="679">
        <f t="shared" si="355"/>
        <v>0</v>
      </c>
    </row>
    <row r="822" spans="2:27" ht="17.25" customHeight="1">
      <c r="B822" s="126">
        <v>9781845369491</v>
      </c>
      <c r="C822" s="98" t="s">
        <v>1223</v>
      </c>
      <c r="D822" s="658" t="s">
        <v>1215</v>
      </c>
      <c r="E822" s="365" t="s">
        <v>128</v>
      </c>
      <c r="F822" s="59" t="s">
        <v>138</v>
      </c>
      <c r="G822" s="140" t="s">
        <v>1224</v>
      </c>
      <c r="H822" s="469"/>
      <c r="I822" s="227">
        <v>16.5</v>
      </c>
      <c r="J822" s="218"/>
      <c r="K822" s="196">
        <f t="shared" si="349"/>
        <v>16.5</v>
      </c>
      <c r="L822" s="228">
        <f t="shared" si="350"/>
        <v>0</v>
      </c>
      <c r="M822" s="220">
        <v>0</v>
      </c>
      <c r="N822" s="253">
        <f t="shared" si="351"/>
        <v>0</v>
      </c>
      <c r="O822" s="299"/>
      <c r="Q822" s="676"/>
      <c r="R822" s="679">
        <f t="shared" si="352"/>
        <v>0</v>
      </c>
      <c r="S822" s="12"/>
      <c r="T822" s="676"/>
      <c r="U822" s="679">
        <f t="shared" si="353"/>
        <v>0</v>
      </c>
      <c r="V822" s="12"/>
      <c r="W822" s="676"/>
      <c r="X822" s="679">
        <f t="shared" si="354"/>
        <v>0</v>
      </c>
      <c r="Z822" s="676"/>
      <c r="AA822" s="679">
        <f t="shared" si="355"/>
        <v>0</v>
      </c>
    </row>
    <row r="823" spans="2:27" ht="17.25" customHeight="1">
      <c r="B823" s="126">
        <v>9781845369699</v>
      </c>
      <c r="C823" s="98" t="s">
        <v>1225</v>
      </c>
      <c r="D823" s="658" t="s">
        <v>1215</v>
      </c>
      <c r="E823" s="365" t="s">
        <v>128</v>
      </c>
      <c r="F823" s="59" t="s">
        <v>138</v>
      </c>
      <c r="G823" s="140" t="s">
        <v>1226</v>
      </c>
      <c r="H823" s="469"/>
      <c r="I823" s="227">
        <v>16.5</v>
      </c>
      <c r="J823" s="218"/>
      <c r="K823" s="196">
        <f t="shared" si="349"/>
        <v>16.5</v>
      </c>
      <c r="L823" s="228">
        <f t="shared" si="350"/>
        <v>0</v>
      </c>
      <c r="M823" s="220">
        <v>0</v>
      </c>
      <c r="N823" s="253">
        <f t="shared" si="351"/>
        <v>0</v>
      </c>
      <c r="O823" s="299"/>
      <c r="Q823" s="676"/>
      <c r="R823" s="679">
        <f t="shared" si="352"/>
        <v>0</v>
      </c>
      <c r="S823" s="12"/>
      <c r="T823" s="676"/>
      <c r="U823" s="679">
        <f t="shared" si="353"/>
        <v>0</v>
      </c>
      <c r="V823" s="12"/>
      <c r="W823" s="676"/>
      <c r="X823" s="679">
        <f t="shared" si="354"/>
        <v>0</v>
      </c>
      <c r="Z823" s="676"/>
      <c r="AA823" s="679">
        <f t="shared" si="355"/>
        <v>0</v>
      </c>
    </row>
    <row r="824" spans="2:27" ht="17.25" customHeight="1">
      <c r="B824" s="133">
        <v>9781915595102</v>
      </c>
      <c r="C824" s="371" t="s">
        <v>1227</v>
      </c>
      <c r="D824" s="658" t="s">
        <v>1215</v>
      </c>
      <c r="E824" s="372" t="s">
        <v>128</v>
      </c>
      <c r="F824" s="373" t="s">
        <v>208</v>
      </c>
      <c r="G824" s="374" t="s">
        <v>1228</v>
      </c>
      <c r="H824" s="469"/>
      <c r="I824" s="225">
        <v>14.95</v>
      </c>
      <c r="J824" s="218"/>
      <c r="K824" s="196">
        <f t="shared" si="349"/>
        <v>14.95</v>
      </c>
      <c r="L824" s="228">
        <f t="shared" si="350"/>
        <v>0</v>
      </c>
      <c r="M824" s="220">
        <v>0</v>
      </c>
      <c r="N824" s="253">
        <f t="shared" si="351"/>
        <v>0</v>
      </c>
      <c r="O824" s="299"/>
      <c r="Q824" s="676"/>
      <c r="R824" s="679">
        <f t="shared" si="352"/>
        <v>0</v>
      </c>
      <c r="S824" s="12"/>
      <c r="T824" s="676"/>
      <c r="U824" s="679">
        <f t="shared" si="353"/>
        <v>0</v>
      </c>
      <c r="V824" s="12"/>
      <c r="W824" s="676"/>
      <c r="X824" s="679">
        <f t="shared" si="354"/>
        <v>0</v>
      </c>
      <c r="Z824" s="676"/>
      <c r="AA824" s="679">
        <f t="shared" si="355"/>
        <v>0</v>
      </c>
    </row>
    <row r="825" spans="2:27" ht="17.25" customHeight="1">
      <c r="B825" s="133">
        <v>9781915595935</v>
      </c>
      <c r="C825" s="371" t="s">
        <v>1229</v>
      </c>
      <c r="D825" s="658" t="s">
        <v>1215</v>
      </c>
      <c r="E825" s="372" t="s">
        <v>128</v>
      </c>
      <c r="F825" s="373" t="s">
        <v>208</v>
      </c>
      <c r="G825" s="374" t="s">
        <v>1230</v>
      </c>
      <c r="H825" s="469"/>
      <c r="I825" s="225">
        <v>14.95</v>
      </c>
      <c r="J825" s="218"/>
      <c r="K825" s="196">
        <f t="shared" si="349"/>
        <v>14.95</v>
      </c>
      <c r="L825" s="228">
        <f t="shared" si="350"/>
        <v>0</v>
      </c>
      <c r="M825" s="220">
        <v>0</v>
      </c>
      <c r="N825" s="253">
        <f t="shared" si="351"/>
        <v>0</v>
      </c>
      <c r="O825" s="299"/>
      <c r="Q825" s="676"/>
      <c r="R825" s="679">
        <f t="shared" si="352"/>
        <v>0</v>
      </c>
      <c r="S825" s="12"/>
      <c r="T825" s="676"/>
      <c r="U825" s="679">
        <f t="shared" si="353"/>
        <v>0</v>
      </c>
      <c r="V825" s="12"/>
      <c r="W825" s="676"/>
      <c r="X825" s="679">
        <f t="shared" si="354"/>
        <v>0</v>
      </c>
      <c r="Z825" s="676"/>
      <c r="AA825" s="679">
        <f t="shared" si="355"/>
        <v>0</v>
      </c>
    </row>
    <row r="826" spans="2:27" ht="17.25" customHeight="1">
      <c r="B826" s="133">
        <v>9781915595942</v>
      </c>
      <c r="C826" s="371" t="s">
        <v>1231</v>
      </c>
      <c r="D826" s="658" t="s">
        <v>1215</v>
      </c>
      <c r="E826" s="372" t="s">
        <v>128</v>
      </c>
      <c r="F826" s="373" t="s">
        <v>208</v>
      </c>
      <c r="G826" s="374" t="s">
        <v>1232</v>
      </c>
      <c r="H826" s="469"/>
      <c r="I826" s="225">
        <v>14.95</v>
      </c>
      <c r="J826" s="218"/>
      <c r="K826" s="196">
        <f t="shared" si="349"/>
        <v>14.95</v>
      </c>
      <c r="L826" s="228">
        <f t="shared" si="350"/>
        <v>0</v>
      </c>
      <c r="M826" s="220">
        <v>0</v>
      </c>
      <c r="N826" s="253">
        <f t="shared" si="351"/>
        <v>0</v>
      </c>
      <c r="O826" s="299"/>
      <c r="Q826" s="676"/>
      <c r="R826" s="679">
        <f t="shared" si="352"/>
        <v>0</v>
      </c>
      <c r="S826" s="12"/>
      <c r="T826" s="676"/>
      <c r="U826" s="679">
        <f t="shared" si="353"/>
        <v>0</v>
      </c>
      <c r="V826" s="12"/>
      <c r="W826" s="676"/>
      <c r="X826" s="679">
        <f t="shared" si="354"/>
        <v>0</v>
      </c>
      <c r="Z826" s="676"/>
      <c r="AA826" s="679">
        <f t="shared" si="355"/>
        <v>0</v>
      </c>
    </row>
    <row r="827" spans="2:27" ht="17.25" customHeight="1">
      <c r="B827" s="126">
        <v>9781789276398</v>
      </c>
      <c r="C827" s="364" t="s">
        <v>1233</v>
      </c>
      <c r="D827" s="658" t="s">
        <v>1215</v>
      </c>
      <c r="E827" s="365" t="s">
        <v>128</v>
      </c>
      <c r="F827" s="140" t="s">
        <v>225</v>
      </c>
      <c r="G827" s="140" t="s">
        <v>1234</v>
      </c>
      <c r="H827" s="469"/>
      <c r="I827" s="227">
        <v>17.899999999999999</v>
      </c>
      <c r="J827" s="218"/>
      <c r="K827" s="196">
        <f t="shared" si="349"/>
        <v>17.899999999999999</v>
      </c>
      <c r="L827" s="228">
        <f t="shared" si="350"/>
        <v>0</v>
      </c>
      <c r="M827" s="220">
        <v>0</v>
      </c>
      <c r="N827" s="253">
        <f t="shared" si="351"/>
        <v>0</v>
      </c>
      <c r="O827" s="299"/>
      <c r="Q827" s="676"/>
      <c r="R827" s="679">
        <f t="shared" si="352"/>
        <v>0</v>
      </c>
      <c r="S827" s="12"/>
      <c r="T827" s="676"/>
      <c r="U827" s="679">
        <f t="shared" si="353"/>
        <v>0</v>
      </c>
      <c r="V827" s="12"/>
      <c r="W827" s="676"/>
      <c r="X827" s="679">
        <f t="shared" si="354"/>
        <v>0</v>
      </c>
      <c r="Z827" s="676"/>
      <c r="AA827" s="679">
        <f t="shared" si="355"/>
        <v>0</v>
      </c>
    </row>
    <row r="828" spans="2:27" ht="17.25" customHeight="1">
      <c r="B828" s="126">
        <v>9781789271843</v>
      </c>
      <c r="C828" s="364" t="s">
        <v>1235</v>
      </c>
      <c r="D828" s="658" t="s">
        <v>1215</v>
      </c>
      <c r="E828" s="365" t="s">
        <v>128</v>
      </c>
      <c r="F828" s="140" t="s">
        <v>225</v>
      </c>
      <c r="G828" s="140" t="s">
        <v>1236</v>
      </c>
      <c r="H828" s="469"/>
      <c r="I828" s="227">
        <v>15.9</v>
      </c>
      <c r="J828" s="218"/>
      <c r="K828" s="196">
        <f t="shared" si="349"/>
        <v>15.9</v>
      </c>
      <c r="L828" s="228">
        <f t="shared" si="350"/>
        <v>0</v>
      </c>
      <c r="M828" s="220">
        <v>0</v>
      </c>
      <c r="N828" s="253">
        <f t="shared" si="351"/>
        <v>0</v>
      </c>
      <c r="O828" s="299"/>
      <c r="Q828" s="676"/>
      <c r="R828" s="679">
        <f t="shared" si="352"/>
        <v>0</v>
      </c>
      <c r="S828" s="12"/>
      <c r="T828" s="676"/>
      <c r="U828" s="679">
        <f t="shared" si="353"/>
        <v>0</v>
      </c>
      <c r="V828" s="12"/>
      <c r="W828" s="676"/>
      <c r="X828" s="679">
        <f t="shared" si="354"/>
        <v>0</v>
      </c>
      <c r="Z828" s="676"/>
      <c r="AA828" s="679">
        <f t="shared" si="355"/>
        <v>0</v>
      </c>
    </row>
    <row r="829" spans="2:27" ht="17.25" customHeight="1">
      <c r="B829" s="126">
        <v>9781789275179</v>
      </c>
      <c r="C829" s="364" t="s">
        <v>1237</v>
      </c>
      <c r="D829" s="658" t="s">
        <v>1215</v>
      </c>
      <c r="E829" s="365" t="s">
        <v>128</v>
      </c>
      <c r="F829" s="140" t="s">
        <v>225</v>
      </c>
      <c r="G829" s="140" t="s">
        <v>1238</v>
      </c>
      <c r="H829" s="469"/>
      <c r="I829" s="227">
        <v>15.9</v>
      </c>
      <c r="J829" s="218"/>
      <c r="K829" s="196">
        <f t="shared" si="349"/>
        <v>15.9</v>
      </c>
      <c r="L829" s="228">
        <f t="shared" si="350"/>
        <v>0</v>
      </c>
      <c r="M829" s="220">
        <v>0</v>
      </c>
      <c r="N829" s="253">
        <f t="shared" si="351"/>
        <v>0</v>
      </c>
      <c r="O829" s="299"/>
      <c r="Q829" s="676"/>
      <c r="R829" s="679">
        <f t="shared" si="352"/>
        <v>0</v>
      </c>
      <c r="S829" s="12"/>
      <c r="T829" s="676"/>
      <c r="U829" s="679">
        <f t="shared" si="353"/>
        <v>0</v>
      </c>
      <c r="V829" s="12"/>
      <c r="W829" s="676"/>
      <c r="X829" s="679">
        <f t="shared" si="354"/>
        <v>0</v>
      </c>
      <c r="Z829" s="676"/>
      <c r="AA829" s="679">
        <f t="shared" si="355"/>
        <v>0</v>
      </c>
    </row>
    <row r="830" spans="2:27" ht="17.25" customHeight="1">
      <c r="B830" s="126">
        <v>9781789275025</v>
      </c>
      <c r="C830" s="364" t="s">
        <v>1239</v>
      </c>
      <c r="D830" s="658" t="s">
        <v>1215</v>
      </c>
      <c r="E830" s="365" t="s">
        <v>128</v>
      </c>
      <c r="F830" s="140" t="s">
        <v>225</v>
      </c>
      <c r="G830" s="140" t="s">
        <v>1240</v>
      </c>
      <c r="H830" s="469"/>
      <c r="I830" s="227">
        <v>15.9</v>
      </c>
      <c r="J830" s="218"/>
      <c r="K830" s="196">
        <f t="shared" si="349"/>
        <v>15.9</v>
      </c>
      <c r="L830" s="228">
        <f t="shared" si="350"/>
        <v>0</v>
      </c>
      <c r="M830" s="220">
        <v>0</v>
      </c>
      <c r="N830" s="253">
        <f t="shared" si="351"/>
        <v>0</v>
      </c>
      <c r="O830" s="299"/>
      <c r="Q830" s="676"/>
      <c r="R830" s="679">
        <f t="shared" si="352"/>
        <v>0</v>
      </c>
      <c r="S830" s="12"/>
      <c r="T830" s="676"/>
      <c r="U830" s="679">
        <f t="shared" si="353"/>
        <v>0</v>
      </c>
      <c r="V830" s="12"/>
      <c r="W830" s="676"/>
      <c r="X830" s="679">
        <f t="shared" si="354"/>
        <v>0</v>
      </c>
      <c r="Z830" s="676"/>
      <c r="AA830" s="679">
        <f t="shared" si="355"/>
        <v>0</v>
      </c>
    </row>
    <row r="831" spans="2:27" ht="17.25" customHeight="1">
      <c r="B831" s="126">
        <v>9780717199723</v>
      </c>
      <c r="C831" s="382" t="s">
        <v>1241</v>
      </c>
      <c r="D831" s="658" t="s">
        <v>1215</v>
      </c>
      <c r="E831" s="365" t="s">
        <v>128</v>
      </c>
      <c r="F831" s="140" t="s">
        <v>246</v>
      </c>
      <c r="G831" s="140"/>
      <c r="H831" s="469"/>
      <c r="I831" s="227">
        <v>15.45</v>
      </c>
      <c r="J831" s="218"/>
      <c r="K831" s="196">
        <f t="shared" si="349"/>
        <v>15.45</v>
      </c>
      <c r="L831" s="228">
        <f t="shared" si="350"/>
        <v>0</v>
      </c>
      <c r="M831" s="220">
        <v>0</v>
      </c>
      <c r="N831" s="253">
        <f t="shared" si="351"/>
        <v>0</v>
      </c>
      <c r="O831" s="299"/>
      <c r="Q831" s="676"/>
      <c r="R831" s="679">
        <f t="shared" si="352"/>
        <v>0</v>
      </c>
      <c r="S831" s="12"/>
      <c r="T831" s="676"/>
      <c r="U831" s="679">
        <f t="shared" si="353"/>
        <v>0</v>
      </c>
      <c r="V831" s="12"/>
      <c r="W831" s="676"/>
      <c r="X831" s="679">
        <f t="shared" si="354"/>
        <v>0</v>
      </c>
      <c r="Z831" s="676"/>
      <c r="AA831" s="679">
        <f t="shared" si="355"/>
        <v>0</v>
      </c>
    </row>
    <row r="832" spans="2:27" ht="17.25" customHeight="1">
      <c r="B832" s="126">
        <v>9780717199464</v>
      </c>
      <c r="C832" s="382" t="s">
        <v>1242</v>
      </c>
      <c r="D832" s="658" t="s">
        <v>1215</v>
      </c>
      <c r="E832" s="365" t="s">
        <v>128</v>
      </c>
      <c r="F832" s="140" t="s">
        <v>246</v>
      </c>
      <c r="G832" s="140"/>
      <c r="H832" s="469"/>
      <c r="I832" s="227">
        <v>15.45</v>
      </c>
      <c r="J832" s="218"/>
      <c r="K832" s="196">
        <f t="shared" si="349"/>
        <v>15.45</v>
      </c>
      <c r="L832" s="228">
        <f t="shared" si="350"/>
        <v>0</v>
      </c>
      <c r="M832" s="220">
        <v>0</v>
      </c>
      <c r="N832" s="253">
        <f t="shared" si="351"/>
        <v>0</v>
      </c>
      <c r="O832" s="299"/>
      <c r="Q832" s="676"/>
      <c r="R832" s="679">
        <f t="shared" si="352"/>
        <v>0</v>
      </c>
      <c r="S832" s="12"/>
      <c r="T832" s="676"/>
      <c r="U832" s="679">
        <f t="shared" si="353"/>
        <v>0</v>
      </c>
      <c r="V832" s="12"/>
      <c r="W832" s="676"/>
      <c r="X832" s="679">
        <f t="shared" si="354"/>
        <v>0</v>
      </c>
      <c r="Z832" s="676"/>
      <c r="AA832" s="679">
        <f t="shared" si="355"/>
        <v>0</v>
      </c>
    </row>
    <row r="833" spans="2:27" ht="17.25" customHeight="1">
      <c r="B833" s="126">
        <v>9780717184309</v>
      </c>
      <c r="C833" s="382" t="s">
        <v>1243</v>
      </c>
      <c r="D833" s="658" t="s">
        <v>1215</v>
      </c>
      <c r="E833" s="365" t="s">
        <v>128</v>
      </c>
      <c r="F833" s="140" t="s">
        <v>246</v>
      </c>
      <c r="G833" s="140"/>
      <c r="H833" s="469"/>
      <c r="I833" s="227">
        <v>15.45</v>
      </c>
      <c r="J833" s="218"/>
      <c r="K833" s="196">
        <f t="shared" si="349"/>
        <v>15.45</v>
      </c>
      <c r="L833" s="228">
        <f t="shared" si="350"/>
        <v>0</v>
      </c>
      <c r="M833" s="220">
        <v>0</v>
      </c>
      <c r="N833" s="253">
        <f t="shared" si="351"/>
        <v>0</v>
      </c>
      <c r="O833" s="299"/>
      <c r="Q833" s="676"/>
      <c r="R833" s="679">
        <f t="shared" si="352"/>
        <v>0</v>
      </c>
      <c r="S833" s="12"/>
      <c r="T833" s="676"/>
      <c r="U833" s="679">
        <f t="shared" si="353"/>
        <v>0</v>
      </c>
      <c r="V833" s="12"/>
      <c r="W833" s="676"/>
      <c r="X833" s="679">
        <f t="shared" si="354"/>
        <v>0</v>
      </c>
      <c r="Z833" s="676"/>
      <c r="AA833" s="679">
        <f t="shared" si="355"/>
        <v>0</v>
      </c>
    </row>
    <row r="834" spans="2:27" ht="17.25" customHeight="1">
      <c r="B834" s="386" t="s">
        <v>1244</v>
      </c>
      <c r="C834" s="690" t="s">
        <v>1245</v>
      </c>
      <c r="D834" s="658" t="s">
        <v>1215</v>
      </c>
      <c r="E834" s="388" t="s">
        <v>128</v>
      </c>
      <c r="F834" s="554" t="s">
        <v>246</v>
      </c>
      <c r="G834" s="389"/>
      <c r="H834" s="469"/>
      <c r="I834" s="390">
        <v>15.45</v>
      </c>
      <c r="J834" s="218"/>
      <c r="K834" s="196">
        <f t="shared" si="349"/>
        <v>15.45</v>
      </c>
      <c r="L834" s="228">
        <f t="shared" si="350"/>
        <v>0</v>
      </c>
      <c r="M834" s="220">
        <v>0</v>
      </c>
      <c r="N834" s="253">
        <f t="shared" si="351"/>
        <v>0</v>
      </c>
      <c r="O834" s="299"/>
      <c r="Q834" s="676"/>
      <c r="R834" s="679">
        <f t="shared" si="352"/>
        <v>0</v>
      </c>
      <c r="S834" s="12"/>
      <c r="T834" s="676"/>
      <c r="U834" s="679">
        <f t="shared" si="353"/>
        <v>0</v>
      </c>
      <c r="V834" s="12"/>
      <c r="W834" s="676"/>
      <c r="X834" s="679">
        <f t="shared" si="354"/>
        <v>0</v>
      </c>
      <c r="Z834" s="676"/>
      <c r="AA834" s="679">
        <f t="shared" si="355"/>
        <v>0</v>
      </c>
    </row>
    <row r="835" spans="2:27" ht="17.25" customHeight="1">
      <c r="B835" s="126">
        <v>9781915486080</v>
      </c>
      <c r="C835" s="364" t="s">
        <v>1246</v>
      </c>
      <c r="D835" s="658" t="s">
        <v>1215</v>
      </c>
      <c r="E835" s="365" t="s">
        <v>128</v>
      </c>
      <c r="F835" s="535" t="s">
        <v>257</v>
      </c>
      <c r="G835" s="140" t="s">
        <v>1247</v>
      </c>
      <c r="H835" s="469"/>
      <c r="I835" s="227">
        <v>14.5</v>
      </c>
      <c r="J835" s="218"/>
      <c r="K835" s="196">
        <f t="shared" si="349"/>
        <v>14.5</v>
      </c>
      <c r="L835" s="228">
        <f t="shared" si="350"/>
        <v>0</v>
      </c>
      <c r="M835" s="220">
        <v>0</v>
      </c>
      <c r="N835" s="253">
        <f t="shared" si="351"/>
        <v>0</v>
      </c>
      <c r="O835" s="299"/>
      <c r="Q835" s="676"/>
      <c r="R835" s="679">
        <f t="shared" si="352"/>
        <v>0</v>
      </c>
      <c r="S835" s="12"/>
      <c r="T835" s="676"/>
      <c r="U835" s="679">
        <f t="shared" si="353"/>
        <v>0</v>
      </c>
      <c r="V835" s="12"/>
      <c r="W835" s="676"/>
      <c r="X835" s="679">
        <f t="shared" si="354"/>
        <v>0</v>
      </c>
      <c r="Z835" s="676"/>
      <c r="AA835" s="679">
        <f t="shared" si="355"/>
        <v>0</v>
      </c>
    </row>
    <row r="836" spans="2:27" ht="17.25" customHeight="1">
      <c r="B836" s="126">
        <v>9781915486172</v>
      </c>
      <c r="C836" s="364" t="s">
        <v>1248</v>
      </c>
      <c r="D836" s="658" t="s">
        <v>1215</v>
      </c>
      <c r="E836" s="365" t="s">
        <v>128</v>
      </c>
      <c r="F836" s="535" t="s">
        <v>257</v>
      </c>
      <c r="G836" s="140" t="s">
        <v>1249</v>
      </c>
      <c r="H836" s="469"/>
      <c r="I836" s="227">
        <v>14.5</v>
      </c>
      <c r="J836" s="218"/>
      <c r="K836" s="196">
        <f t="shared" si="349"/>
        <v>14.5</v>
      </c>
      <c r="L836" s="228">
        <f t="shared" si="350"/>
        <v>0</v>
      </c>
      <c r="M836" s="220">
        <v>0</v>
      </c>
      <c r="N836" s="253">
        <f t="shared" si="351"/>
        <v>0</v>
      </c>
      <c r="O836" s="299"/>
      <c r="Q836" s="676"/>
      <c r="R836" s="679">
        <f t="shared" si="352"/>
        <v>0</v>
      </c>
      <c r="S836" s="12"/>
      <c r="T836" s="676"/>
      <c r="U836" s="679">
        <f t="shared" si="353"/>
        <v>0</v>
      </c>
      <c r="V836" s="12"/>
      <c r="W836" s="676"/>
      <c r="X836" s="679">
        <f t="shared" si="354"/>
        <v>0</v>
      </c>
      <c r="Z836" s="676"/>
      <c r="AA836" s="679">
        <f t="shared" si="355"/>
        <v>0</v>
      </c>
    </row>
    <row r="837" spans="2:27" ht="17.25" customHeight="1">
      <c r="B837" s="126">
        <v>9781909417441</v>
      </c>
      <c r="C837" s="364" t="s">
        <v>1250</v>
      </c>
      <c r="D837" s="658" t="s">
        <v>1215</v>
      </c>
      <c r="E837" s="365" t="s">
        <v>128</v>
      </c>
      <c r="F837" s="535" t="s">
        <v>257</v>
      </c>
      <c r="G837" s="140" t="s">
        <v>1251</v>
      </c>
      <c r="H837" s="469"/>
      <c r="I837" s="227">
        <v>13.5</v>
      </c>
      <c r="J837" s="218"/>
      <c r="K837" s="196">
        <f t="shared" si="349"/>
        <v>13.5</v>
      </c>
      <c r="L837" s="228">
        <f t="shared" si="350"/>
        <v>0</v>
      </c>
      <c r="M837" s="220">
        <v>0</v>
      </c>
      <c r="N837" s="253">
        <f t="shared" si="351"/>
        <v>0</v>
      </c>
      <c r="O837" s="299"/>
      <c r="Q837" s="676"/>
      <c r="R837" s="679">
        <f t="shared" si="352"/>
        <v>0</v>
      </c>
      <c r="S837" s="12"/>
      <c r="T837" s="676"/>
      <c r="U837" s="679">
        <f t="shared" si="353"/>
        <v>0</v>
      </c>
      <c r="V837" s="12"/>
      <c r="W837" s="676"/>
      <c r="X837" s="679">
        <f t="shared" si="354"/>
        <v>0</v>
      </c>
      <c r="Z837" s="676"/>
      <c r="AA837" s="679">
        <f t="shared" si="355"/>
        <v>0</v>
      </c>
    </row>
    <row r="838" spans="2:27" ht="17.25" customHeight="1">
      <c r="B838" s="126">
        <v>9781909417649</v>
      </c>
      <c r="C838" s="364" t="s">
        <v>1252</v>
      </c>
      <c r="D838" s="658" t="s">
        <v>1215</v>
      </c>
      <c r="E838" s="365" t="s">
        <v>128</v>
      </c>
      <c r="F838" s="535" t="s">
        <v>257</v>
      </c>
      <c r="G838" s="140" t="s">
        <v>1253</v>
      </c>
      <c r="H838" s="469"/>
      <c r="I838" s="227">
        <v>13.5</v>
      </c>
      <c r="J838" s="218"/>
      <c r="K838" s="196">
        <f t="shared" si="349"/>
        <v>13.5</v>
      </c>
      <c r="L838" s="228">
        <f t="shared" si="350"/>
        <v>0</v>
      </c>
      <c r="M838" s="220">
        <v>0</v>
      </c>
      <c r="N838" s="253">
        <f t="shared" si="351"/>
        <v>0</v>
      </c>
      <c r="O838" s="299"/>
      <c r="Q838" s="676"/>
      <c r="R838" s="679">
        <f t="shared" si="352"/>
        <v>0</v>
      </c>
      <c r="S838" s="12"/>
      <c r="T838" s="676"/>
      <c r="U838" s="679">
        <f t="shared" si="353"/>
        <v>0</v>
      </c>
      <c r="V838" s="12"/>
      <c r="W838" s="676"/>
      <c r="X838" s="679">
        <f t="shared" si="354"/>
        <v>0</v>
      </c>
      <c r="Z838" s="676"/>
      <c r="AA838" s="679">
        <f t="shared" si="355"/>
        <v>0</v>
      </c>
    </row>
    <row r="839" spans="2:27" ht="17.25" customHeight="1">
      <c r="B839" s="126">
        <v>9781909417670</v>
      </c>
      <c r="C839" s="364" t="s">
        <v>1254</v>
      </c>
      <c r="D839" s="658" t="s">
        <v>1215</v>
      </c>
      <c r="E839" s="365" t="s">
        <v>128</v>
      </c>
      <c r="F839" s="140" t="s">
        <v>257</v>
      </c>
      <c r="G839" s="140" t="s">
        <v>1255</v>
      </c>
      <c r="H839" s="469"/>
      <c r="I839" s="227">
        <v>13.5</v>
      </c>
      <c r="J839" s="218"/>
      <c r="K839" s="196">
        <f t="shared" si="349"/>
        <v>13.5</v>
      </c>
      <c r="L839" s="228">
        <f t="shared" si="350"/>
        <v>0</v>
      </c>
      <c r="M839" s="220">
        <v>0</v>
      </c>
      <c r="N839" s="253">
        <f t="shared" si="351"/>
        <v>0</v>
      </c>
      <c r="O839" s="299"/>
      <c r="Q839" s="676"/>
      <c r="R839" s="679">
        <f t="shared" si="352"/>
        <v>0</v>
      </c>
      <c r="S839" s="12"/>
      <c r="T839" s="676"/>
      <c r="U839" s="679">
        <f t="shared" si="353"/>
        <v>0</v>
      </c>
      <c r="V839" s="12"/>
      <c r="W839" s="676"/>
      <c r="X839" s="679">
        <f t="shared" si="354"/>
        <v>0</v>
      </c>
      <c r="Z839" s="676"/>
      <c r="AA839" s="679">
        <f t="shared" si="355"/>
        <v>0</v>
      </c>
    </row>
    <row r="840" spans="2:27" s="333" customFormat="1" ht="17.25" customHeight="1">
      <c r="B840" s="87"/>
      <c r="C840" s="132" t="s">
        <v>396</v>
      </c>
      <c r="D840" s="132"/>
      <c r="E840" s="130"/>
      <c r="F840" s="85"/>
      <c r="G840" s="86"/>
      <c r="H840" s="469"/>
      <c r="I840" s="224"/>
      <c r="J840" s="218"/>
      <c r="K840" s="306">
        <f t="shared" si="349"/>
        <v>0</v>
      </c>
      <c r="L840" s="307">
        <f t="shared" si="350"/>
        <v>0</v>
      </c>
      <c r="M840" s="220">
        <v>0</v>
      </c>
      <c r="N840" s="308">
        <f t="shared" si="351"/>
        <v>0</v>
      </c>
      <c r="O840" s="299"/>
      <c r="Q840" s="676"/>
      <c r="R840" s="693">
        <f t="shared" si="352"/>
        <v>0</v>
      </c>
      <c r="T840" s="676"/>
      <c r="U840" s="693">
        <f t="shared" si="353"/>
        <v>0</v>
      </c>
      <c r="W840" s="676"/>
      <c r="X840" s="693">
        <f t="shared" si="354"/>
        <v>0</v>
      </c>
      <c r="Z840" s="676"/>
      <c r="AA840" s="693">
        <f t="shared" si="355"/>
        <v>0</v>
      </c>
    </row>
    <row r="841" spans="2:27" s="333" customFormat="1" ht="17.25" customHeight="1">
      <c r="B841" s="118"/>
      <c r="C841" s="312"/>
      <c r="D841" s="132"/>
      <c r="E841" s="151"/>
      <c r="F841" s="85"/>
      <c r="G841" s="80"/>
      <c r="H841" s="469"/>
      <c r="I841" s="303"/>
      <c r="J841" s="218"/>
      <c r="K841" s="306">
        <f t="shared" ref="K841:K842" si="356">I841-(I841*J841)</f>
        <v>0</v>
      </c>
      <c r="L841" s="307">
        <f t="shared" ref="L841:L842" si="357">K841*H841</f>
        <v>0</v>
      </c>
      <c r="M841" s="220">
        <v>0</v>
      </c>
      <c r="N841" s="308">
        <f t="shared" ref="N841:N842" si="358">L841+(L841*M841)</f>
        <v>0</v>
      </c>
      <c r="O841" s="299"/>
      <c r="Q841" s="676"/>
      <c r="R841" s="693">
        <f t="shared" si="352"/>
        <v>0</v>
      </c>
      <c r="T841" s="676"/>
      <c r="U841" s="693">
        <f t="shared" si="353"/>
        <v>0</v>
      </c>
      <c r="W841" s="676"/>
      <c r="X841" s="693">
        <f t="shared" si="354"/>
        <v>0</v>
      </c>
      <c r="Z841" s="676"/>
      <c r="AA841" s="693">
        <f t="shared" si="355"/>
        <v>0</v>
      </c>
    </row>
    <row r="842" spans="2:27" s="333" customFormat="1" ht="17.25" customHeight="1">
      <c r="B842" s="118"/>
      <c r="C842" s="312"/>
      <c r="D842" s="132"/>
      <c r="E842" s="151"/>
      <c r="F842" s="85"/>
      <c r="G842" s="80"/>
      <c r="H842" s="469"/>
      <c r="I842" s="303"/>
      <c r="J842" s="218"/>
      <c r="K842" s="306">
        <f t="shared" si="356"/>
        <v>0</v>
      </c>
      <c r="L842" s="307">
        <f t="shared" si="357"/>
        <v>0</v>
      </c>
      <c r="M842" s="220">
        <v>0</v>
      </c>
      <c r="N842" s="308">
        <f t="shared" si="358"/>
        <v>0</v>
      </c>
      <c r="O842" s="299"/>
      <c r="Q842" s="676"/>
      <c r="R842" s="693">
        <f t="shared" si="352"/>
        <v>0</v>
      </c>
      <c r="T842" s="676"/>
      <c r="U842" s="693">
        <f t="shared" si="353"/>
        <v>0</v>
      </c>
      <c r="W842" s="676"/>
      <c r="X842" s="693">
        <f t="shared" si="354"/>
        <v>0</v>
      </c>
      <c r="Z842" s="676"/>
      <c r="AA842" s="693">
        <f t="shared" si="355"/>
        <v>0</v>
      </c>
    </row>
    <row r="843" spans="2:27" s="333" customFormat="1" ht="17.25" customHeight="1">
      <c r="B843" s="118"/>
      <c r="C843" s="312"/>
      <c r="D843" s="132"/>
      <c r="E843" s="151"/>
      <c r="F843" s="85"/>
      <c r="G843" s="80"/>
      <c r="H843" s="469"/>
      <c r="I843" s="303"/>
      <c r="J843" s="218"/>
      <c r="K843" s="306">
        <f t="shared" ref="K843:K844" si="359">I843-(I843*J843)</f>
        <v>0</v>
      </c>
      <c r="L843" s="307">
        <f t="shared" ref="L843:L844" si="360">K843*H843</f>
        <v>0</v>
      </c>
      <c r="M843" s="220">
        <v>0</v>
      </c>
      <c r="N843" s="308">
        <f t="shared" ref="N843:N844" si="361">L843+(L843*M843)</f>
        <v>0</v>
      </c>
      <c r="O843" s="299"/>
      <c r="Q843" s="676"/>
      <c r="R843" s="693">
        <f t="shared" si="352"/>
        <v>0</v>
      </c>
      <c r="T843" s="676"/>
      <c r="U843" s="693">
        <f t="shared" si="353"/>
        <v>0</v>
      </c>
      <c r="W843" s="676"/>
      <c r="X843" s="693">
        <f t="shared" si="354"/>
        <v>0</v>
      </c>
      <c r="Z843" s="676"/>
      <c r="AA843" s="693">
        <f t="shared" si="355"/>
        <v>0</v>
      </c>
    </row>
    <row r="844" spans="2:27" s="333" customFormat="1" ht="17.25" customHeight="1">
      <c r="B844" s="118"/>
      <c r="C844" s="312"/>
      <c r="D844" s="132"/>
      <c r="E844" s="151"/>
      <c r="F844" s="85"/>
      <c r="G844" s="80"/>
      <c r="H844" s="469"/>
      <c r="I844" s="303"/>
      <c r="J844" s="218"/>
      <c r="K844" s="306">
        <f t="shared" si="359"/>
        <v>0</v>
      </c>
      <c r="L844" s="307">
        <f t="shared" si="360"/>
        <v>0</v>
      </c>
      <c r="M844" s="220">
        <v>0</v>
      </c>
      <c r="N844" s="308">
        <f t="shared" si="361"/>
        <v>0</v>
      </c>
      <c r="O844" s="299"/>
      <c r="Q844" s="676"/>
      <c r="R844" s="693">
        <f t="shared" si="352"/>
        <v>0</v>
      </c>
      <c r="T844" s="676"/>
      <c r="U844" s="693">
        <f t="shared" si="353"/>
        <v>0</v>
      </c>
      <c r="W844" s="676"/>
      <c r="X844" s="693">
        <f t="shared" si="354"/>
        <v>0</v>
      </c>
      <c r="Z844" s="676"/>
      <c r="AA844" s="693">
        <f t="shared" si="355"/>
        <v>0</v>
      </c>
    </row>
    <row r="845" spans="2:27" s="333" customFormat="1" ht="17.25" customHeight="1">
      <c r="B845" s="479"/>
      <c r="C845" s="486" t="s">
        <v>271</v>
      </c>
      <c r="D845" s="654"/>
      <c r="E845" s="476"/>
      <c r="F845" s="477"/>
      <c r="G845" s="478"/>
      <c r="H845" s="511"/>
      <c r="I845" s="480"/>
      <c r="J845" s="481"/>
      <c r="K845" s="482"/>
      <c r="L845" s="483"/>
      <c r="M845" s="484"/>
      <c r="N845" s="484"/>
      <c r="O845" s="485"/>
      <c r="Q845"/>
      <c r="S845"/>
      <c r="U845"/>
      <c r="W845"/>
    </row>
    <row r="846" spans="2:27" ht="17.25" customHeight="1">
      <c r="B846" s="124" t="s">
        <v>1256</v>
      </c>
      <c r="C846" s="127"/>
      <c r="D846" s="170"/>
      <c r="E846" s="170"/>
      <c r="F846" s="127"/>
      <c r="G846" s="127"/>
      <c r="H846" s="473">
        <f>SUM(H818:H845)</f>
        <v>0</v>
      </c>
      <c r="I846" s="464"/>
      <c r="J846" s="193"/>
      <c r="K846" s="193"/>
      <c r="L846" s="229">
        <f>SUM(L818:L845)</f>
        <v>0</v>
      </c>
      <c r="M846" s="171"/>
      <c r="N846" s="241">
        <f>SUM(N818:N845)</f>
        <v>0</v>
      </c>
      <c r="O846" s="146"/>
    </row>
    <row r="847" spans="2:27" ht="17.25" customHeight="1">
      <c r="B847" s="8"/>
      <c r="C847" s="9"/>
      <c r="D847" s="9"/>
      <c r="E847" s="4"/>
      <c r="F847" s="9"/>
      <c r="G847" s="9"/>
      <c r="H847" s="8"/>
      <c r="M847" s="162"/>
      <c r="N847" s="162"/>
      <c r="O847" s="9"/>
    </row>
    <row r="848" spans="2:27" ht="30" customHeight="1">
      <c r="B848" s="733" t="s">
        <v>1257</v>
      </c>
      <c r="C848" s="733"/>
      <c r="D848" s="733"/>
      <c r="E848" s="733"/>
      <c r="F848" s="733"/>
      <c r="G848" s="733"/>
      <c r="H848" s="733"/>
      <c r="I848" s="733"/>
      <c r="J848" s="733"/>
      <c r="K848" s="733"/>
      <c r="L848" s="733"/>
      <c r="M848" s="733"/>
      <c r="N848" s="733"/>
      <c r="O848" s="733"/>
    </row>
    <row r="849" spans="2:27" s="22" customFormat="1" ht="30" customHeight="1">
      <c r="B849" s="106" t="s">
        <v>78</v>
      </c>
      <c r="C849" s="166" t="s">
        <v>79</v>
      </c>
      <c r="D849" s="166" t="s">
        <v>80</v>
      </c>
      <c r="E849" s="166" t="s">
        <v>81</v>
      </c>
      <c r="F849" s="167" t="s">
        <v>82</v>
      </c>
      <c r="G849" s="166" t="s">
        <v>83</v>
      </c>
      <c r="H849" s="262" t="s">
        <v>84</v>
      </c>
      <c r="I849" s="463" t="s">
        <v>85</v>
      </c>
      <c r="J849" s="178" t="s">
        <v>86</v>
      </c>
      <c r="K849" s="178" t="s">
        <v>87</v>
      </c>
      <c r="L849" s="178" t="s">
        <v>88</v>
      </c>
      <c r="M849" s="223" t="s">
        <v>89</v>
      </c>
      <c r="N849" s="223" t="s">
        <v>90</v>
      </c>
      <c r="O849" s="166" t="s">
        <v>91</v>
      </c>
      <c r="Q849" s="729" t="s">
        <v>92</v>
      </c>
      <c r="R849" s="730"/>
      <c r="T849" s="729" t="s">
        <v>93</v>
      </c>
      <c r="U849" s="730"/>
      <c r="W849" s="729" t="s">
        <v>94</v>
      </c>
      <c r="X849" s="730"/>
      <c r="Z849" s="731" t="s">
        <v>95</v>
      </c>
      <c r="AA849" s="732"/>
    </row>
    <row r="850" spans="2:27" ht="17.25" customHeight="1">
      <c r="B850" s="376">
        <v>9781915595911</v>
      </c>
      <c r="C850" s="377" t="s">
        <v>1258</v>
      </c>
      <c r="D850" s="688" t="s">
        <v>1259</v>
      </c>
      <c r="E850" s="378" t="s">
        <v>128</v>
      </c>
      <c r="F850" s="42" t="s">
        <v>208</v>
      </c>
      <c r="G850" s="379" t="s">
        <v>1260</v>
      </c>
      <c r="H850" s="472"/>
      <c r="I850" s="380">
        <v>34.950000000000003</v>
      </c>
      <c r="J850" s="218"/>
      <c r="K850" s="196">
        <f t="shared" ref="K850:K856" si="362">I850-(I850*J850)</f>
        <v>34.950000000000003</v>
      </c>
      <c r="L850" s="228">
        <f t="shared" ref="L850:L856" si="363">K850*H850</f>
        <v>0</v>
      </c>
      <c r="M850" s="220">
        <v>0</v>
      </c>
      <c r="N850" s="253">
        <f t="shared" ref="N850:N856" si="364">L850+(L850*M850)</f>
        <v>0</v>
      </c>
      <c r="O850" s="299"/>
      <c r="Q850" s="676"/>
      <c r="R850" s="679">
        <f t="shared" ref="R850:R858" si="365">IF(Q850="YES",$H850,0)</f>
        <v>0</v>
      </c>
      <c r="S850" s="12"/>
      <c r="T850" s="676"/>
      <c r="U850" s="679">
        <f t="shared" ref="U850:U858" si="366">IF(T850="YES",$H850,0)</f>
        <v>0</v>
      </c>
      <c r="V850" s="12"/>
      <c r="W850" s="676"/>
      <c r="X850" s="679">
        <f t="shared" ref="X850:X858" si="367">IF(W850="YES",$H850,0)</f>
        <v>0</v>
      </c>
      <c r="Z850" s="676"/>
      <c r="AA850" s="679">
        <f t="shared" ref="AA850:AA858" si="368">IF(Z850="YES",$H850,0)</f>
        <v>0</v>
      </c>
    </row>
    <row r="851" spans="2:27" ht="17.25" customHeight="1">
      <c r="B851" s="381">
        <v>9780717183968</v>
      </c>
      <c r="C851" s="382" t="s">
        <v>1261</v>
      </c>
      <c r="D851" s="688" t="s">
        <v>1259</v>
      </c>
      <c r="E851" s="383" t="s">
        <v>128</v>
      </c>
      <c r="F851" s="384" t="s">
        <v>246</v>
      </c>
      <c r="G851" s="384"/>
      <c r="H851" s="472"/>
      <c r="I851" s="385">
        <v>16.45</v>
      </c>
      <c r="J851" s="218"/>
      <c r="K851" s="196">
        <f t="shared" si="362"/>
        <v>16.45</v>
      </c>
      <c r="L851" s="228">
        <f t="shared" si="363"/>
        <v>0</v>
      </c>
      <c r="M851" s="220">
        <v>0</v>
      </c>
      <c r="N851" s="253">
        <f t="shared" si="364"/>
        <v>0</v>
      </c>
      <c r="O851" s="299"/>
      <c r="Q851" s="676"/>
      <c r="R851" s="679">
        <f t="shared" si="365"/>
        <v>0</v>
      </c>
      <c r="S851" s="12"/>
      <c r="T851" s="676"/>
      <c r="U851" s="679">
        <f t="shared" si="366"/>
        <v>0</v>
      </c>
      <c r="V851" s="12"/>
      <c r="W851" s="676"/>
      <c r="X851" s="679">
        <f t="shared" si="367"/>
        <v>0</v>
      </c>
      <c r="Z851" s="676"/>
      <c r="AA851" s="679">
        <f t="shared" si="368"/>
        <v>0</v>
      </c>
    </row>
    <row r="852" spans="2:27" ht="17.25" customHeight="1">
      <c r="B852" s="381">
        <v>9780717120314</v>
      </c>
      <c r="C852" s="382" t="s">
        <v>1262</v>
      </c>
      <c r="D852" s="688" t="s">
        <v>1259</v>
      </c>
      <c r="E852" s="383" t="s">
        <v>128</v>
      </c>
      <c r="F852" s="384" t="s">
        <v>246</v>
      </c>
      <c r="G852" s="384"/>
      <c r="H852" s="472"/>
      <c r="I852" s="385">
        <v>40.549999999999997</v>
      </c>
      <c r="J852" s="218"/>
      <c r="K852" s="196">
        <f t="shared" si="362"/>
        <v>40.549999999999997</v>
      </c>
      <c r="L852" s="228">
        <f t="shared" si="363"/>
        <v>0</v>
      </c>
      <c r="M852" s="220">
        <v>0</v>
      </c>
      <c r="N852" s="253">
        <f t="shared" si="364"/>
        <v>0</v>
      </c>
      <c r="O852" s="299"/>
      <c r="Q852" s="676"/>
      <c r="R852" s="679">
        <f t="shared" si="365"/>
        <v>0</v>
      </c>
      <c r="S852" s="12"/>
      <c r="T852" s="676"/>
      <c r="U852" s="679">
        <f t="shared" si="366"/>
        <v>0</v>
      </c>
      <c r="V852" s="12"/>
      <c r="W852" s="676"/>
      <c r="X852" s="679">
        <f t="shared" si="367"/>
        <v>0</v>
      </c>
      <c r="Z852" s="676"/>
      <c r="AA852" s="679">
        <f t="shared" si="368"/>
        <v>0</v>
      </c>
    </row>
    <row r="853" spans="2:27" ht="17.25" customHeight="1">
      <c r="B853" s="381">
        <v>9780717155736</v>
      </c>
      <c r="C853" s="382" t="s">
        <v>1263</v>
      </c>
      <c r="D853" s="688" t="s">
        <v>1259</v>
      </c>
      <c r="E853" s="383" t="s">
        <v>128</v>
      </c>
      <c r="F853" s="384" t="s">
        <v>246</v>
      </c>
      <c r="G853" s="384"/>
      <c r="H853" s="472"/>
      <c r="I853" s="385">
        <v>12.5</v>
      </c>
      <c r="J853" s="218"/>
      <c r="K853" s="196">
        <f t="shared" si="362"/>
        <v>12.5</v>
      </c>
      <c r="L853" s="228">
        <f t="shared" si="363"/>
        <v>0</v>
      </c>
      <c r="M853" s="220">
        <v>0</v>
      </c>
      <c r="N853" s="253">
        <f t="shared" si="364"/>
        <v>0</v>
      </c>
      <c r="O853" s="299"/>
      <c r="Q853" s="676"/>
      <c r="R853" s="679">
        <f t="shared" si="365"/>
        <v>0</v>
      </c>
      <c r="S853" s="12"/>
      <c r="T853" s="676"/>
      <c r="U853" s="679">
        <f t="shared" si="366"/>
        <v>0</v>
      </c>
      <c r="V853" s="12"/>
      <c r="W853" s="676"/>
      <c r="X853" s="679">
        <f t="shared" si="367"/>
        <v>0</v>
      </c>
      <c r="Z853" s="676"/>
      <c r="AA853" s="679">
        <f t="shared" si="368"/>
        <v>0</v>
      </c>
    </row>
    <row r="854" spans="2:27" s="333" customFormat="1" ht="17.25" customHeight="1">
      <c r="B854" s="72"/>
      <c r="C854" s="137" t="s">
        <v>396</v>
      </c>
      <c r="D854" s="651"/>
      <c r="E854" s="78"/>
      <c r="F854" s="61"/>
      <c r="G854" s="65"/>
      <c r="H854" s="472"/>
      <c r="I854" s="255"/>
      <c r="J854" s="218"/>
      <c r="K854" s="306">
        <f t="shared" si="362"/>
        <v>0</v>
      </c>
      <c r="L854" s="307">
        <f t="shared" si="363"/>
        <v>0</v>
      </c>
      <c r="M854" s="220">
        <v>0</v>
      </c>
      <c r="N854" s="308">
        <f t="shared" si="364"/>
        <v>0</v>
      </c>
      <c r="O854" s="299"/>
      <c r="Q854" s="676"/>
      <c r="R854" s="693">
        <f t="shared" si="365"/>
        <v>0</v>
      </c>
      <c r="T854" s="676"/>
      <c r="U854" s="693">
        <f t="shared" si="366"/>
        <v>0</v>
      </c>
      <c r="W854" s="676"/>
      <c r="X854" s="693">
        <f t="shared" si="367"/>
        <v>0</v>
      </c>
      <c r="Z854" s="676"/>
      <c r="AA854" s="693">
        <f t="shared" si="368"/>
        <v>0</v>
      </c>
    </row>
    <row r="855" spans="2:27" s="333" customFormat="1" ht="17.25" customHeight="1">
      <c r="B855" s="118"/>
      <c r="C855" s="312"/>
      <c r="D855" s="651"/>
      <c r="E855" s="151"/>
      <c r="F855" s="85"/>
      <c r="G855" s="80"/>
      <c r="H855" s="472"/>
      <c r="I855" s="303"/>
      <c r="J855" s="218"/>
      <c r="K855" s="306">
        <f t="shared" si="362"/>
        <v>0</v>
      </c>
      <c r="L855" s="307">
        <f t="shared" si="363"/>
        <v>0</v>
      </c>
      <c r="M855" s="220">
        <v>0</v>
      </c>
      <c r="N855" s="308">
        <f t="shared" si="364"/>
        <v>0</v>
      </c>
      <c r="O855" s="299"/>
      <c r="Q855" s="676"/>
      <c r="R855" s="693">
        <f t="shared" si="365"/>
        <v>0</v>
      </c>
      <c r="T855" s="676"/>
      <c r="U855" s="693">
        <f t="shared" si="366"/>
        <v>0</v>
      </c>
      <c r="W855" s="676"/>
      <c r="X855" s="693">
        <f t="shared" si="367"/>
        <v>0</v>
      </c>
      <c r="Z855" s="676"/>
      <c r="AA855" s="693">
        <f t="shared" si="368"/>
        <v>0</v>
      </c>
    </row>
    <row r="856" spans="2:27" s="333" customFormat="1" ht="17.25" customHeight="1">
      <c r="B856" s="118"/>
      <c r="C856" s="312"/>
      <c r="D856" s="651"/>
      <c r="E856" s="151"/>
      <c r="F856" s="85"/>
      <c r="G856" s="80"/>
      <c r="H856" s="472"/>
      <c r="I856" s="303"/>
      <c r="J856" s="218"/>
      <c r="K856" s="306">
        <f t="shared" si="362"/>
        <v>0</v>
      </c>
      <c r="L856" s="307">
        <f t="shared" si="363"/>
        <v>0</v>
      </c>
      <c r="M856" s="220">
        <v>0</v>
      </c>
      <c r="N856" s="308">
        <f t="shared" si="364"/>
        <v>0</v>
      </c>
      <c r="O856" s="299"/>
      <c r="Q856" s="676"/>
      <c r="R856" s="693">
        <f t="shared" si="365"/>
        <v>0</v>
      </c>
      <c r="T856" s="676"/>
      <c r="U856" s="693">
        <f t="shared" si="366"/>
        <v>0</v>
      </c>
      <c r="W856" s="676"/>
      <c r="X856" s="693">
        <f t="shared" si="367"/>
        <v>0</v>
      </c>
      <c r="Z856" s="676"/>
      <c r="AA856" s="693">
        <f t="shared" si="368"/>
        <v>0</v>
      </c>
    </row>
    <row r="857" spans="2:27" s="333" customFormat="1" ht="17.25" customHeight="1">
      <c r="B857" s="118"/>
      <c r="C857" s="312"/>
      <c r="D857" s="651"/>
      <c r="E857" s="151"/>
      <c r="F857" s="85"/>
      <c r="G857" s="80"/>
      <c r="H857" s="472"/>
      <c r="I857" s="303"/>
      <c r="J857" s="218"/>
      <c r="K857" s="306">
        <f t="shared" ref="K857:K858" si="369">I857-(I857*J857)</f>
        <v>0</v>
      </c>
      <c r="L857" s="307">
        <f t="shared" ref="L857:L858" si="370">K857*H857</f>
        <v>0</v>
      </c>
      <c r="M857" s="220">
        <v>0</v>
      </c>
      <c r="N857" s="308">
        <f t="shared" ref="N857:N858" si="371">L857+(L857*M857)</f>
        <v>0</v>
      </c>
      <c r="O857" s="299"/>
      <c r="Q857" s="676"/>
      <c r="R857" s="693">
        <f t="shared" si="365"/>
        <v>0</v>
      </c>
      <c r="T857" s="676"/>
      <c r="U857" s="693">
        <f t="shared" si="366"/>
        <v>0</v>
      </c>
      <c r="W857" s="676"/>
      <c r="X857" s="693">
        <f t="shared" si="367"/>
        <v>0</v>
      </c>
      <c r="Z857" s="676"/>
      <c r="AA857" s="693">
        <f t="shared" si="368"/>
        <v>0</v>
      </c>
    </row>
    <row r="858" spans="2:27" s="333" customFormat="1" ht="17.25" customHeight="1">
      <c r="B858" s="498"/>
      <c r="C858" s="499"/>
      <c r="D858" s="651"/>
      <c r="E858" s="500"/>
      <c r="F858" s="501"/>
      <c r="G858" s="502"/>
      <c r="H858" s="503"/>
      <c r="I858" s="504"/>
      <c r="J858" s="505"/>
      <c r="K858" s="506">
        <f t="shared" si="369"/>
        <v>0</v>
      </c>
      <c r="L858" s="507">
        <f t="shared" si="370"/>
        <v>0</v>
      </c>
      <c r="M858" s="508">
        <v>0</v>
      </c>
      <c r="N858" s="509">
        <f t="shared" si="371"/>
        <v>0</v>
      </c>
      <c r="O858" s="510"/>
      <c r="Q858" s="676"/>
      <c r="R858" s="693">
        <f t="shared" si="365"/>
        <v>0</v>
      </c>
      <c r="T858" s="676"/>
      <c r="U858" s="693">
        <f t="shared" si="366"/>
        <v>0</v>
      </c>
      <c r="W858" s="676"/>
      <c r="X858" s="693">
        <f t="shared" si="367"/>
        <v>0</v>
      </c>
      <c r="Z858" s="676"/>
      <c r="AA858" s="693">
        <f t="shared" si="368"/>
        <v>0</v>
      </c>
    </row>
    <row r="859" spans="2:27" s="333" customFormat="1" ht="17.25" customHeight="1">
      <c r="B859" s="479"/>
      <c r="C859" s="486" t="s">
        <v>271</v>
      </c>
      <c r="D859" s="654"/>
      <c r="E859" s="476"/>
      <c r="F859" s="477"/>
      <c r="G859" s="478"/>
      <c r="H859" s="511"/>
      <c r="I859" s="480"/>
      <c r="J859" s="481"/>
      <c r="K859" s="482"/>
      <c r="L859" s="483"/>
      <c r="M859" s="484"/>
      <c r="N859" s="484"/>
      <c r="O859" s="485"/>
      <c r="Q859"/>
      <c r="S859"/>
      <c r="U859"/>
      <c r="W859"/>
    </row>
    <row r="860" spans="2:27" ht="17.25" customHeight="1">
      <c r="B860" s="124" t="s">
        <v>1264</v>
      </c>
      <c r="C860" s="127"/>
      <c r="D860" s="170"/>
      <c r="E860" s="170"/>
      <c r="F860" s="127"/>
      <c r="G860" s="127"/>
      <c r="H860" s="473">
        <f>SUM(H850:H859)</f>
        <v>0</v>
      </c>
      <c r="I860" s="464"/>
      <c r="J860" s="193"/>
      <c r="K860" s="193"/>
      <c r="L860" s="229">
        <f>SUM(L850:L859)</f>
        <v>0</v>
      </c>
      <c r="M860" s="171"/>
      <c r="N860" s="241">
        <f>SUM(N850:N859)</f>
        <v>0</v>
      </c>
      <c r="O860" s="146"/>
    </row>
    <row r="861" spans="2:27" ht="17.25" customHeight="1">
      <c r="B861" s="8"/>
      <c r="C861" s="9"/>
      <c r="D861" s="9"/>
      <c r="E861" s="4"/>
      <c r="F861" s="9"/>
      <c r="G861" s="9"/>
      <c r="H861" s="8"/>
      <c r="M861" s="162"/>
      <c r="N861" s="162"/>
      <c r="O861" s="9"/>
    </row>
    <row r="862" spans="2:27" ht="30" customHeight="1">
      <c r="B862" s="733" t="s">
        <v>1265</v>
      </c>
      <c r="C862" s="733"/>
      <c r="D862" s="733"/>
      <c r="E862" s="733"/>
      <c r="F862" s="733"/>
      <c r="G862" s="733"/>
      <c r="H862" s="733"/>
      <c r="I862" s="733"/>
      <c r="J862" s="733"/>
      <c r="K862" s="733"/>
      <c r="L862" s="733"/>
      <c r="M862" s="733"/>
      <c r="N862" s="733"/>
      <c r="O862" s="733"/>
    </row>
    <row r="863" spans="2:27" s="22" customFormat="1" ht="30" customHeight="1">
      <c r="B863" s="106" t="s">
        <v>78</v>
      </c>
      <c r="C863" s="166" t="s">
        <v>79</v>
      </c>
      <c r="D863" s="166"/>
      <c r="E863" s="166" t="s">
        <v>81</v>
      </c>
      <c r="F863" s="167" t="s">
        <v>82</v>
      </c>
      <c r="G863" s="166" t="s">
        <v>83</v>
      </c>
      <c r="H863" s="262" t="s">
        <v>84</v>
      </c>
      <c r="I863" s="463" t="s">
        <v>85</v>
      </c>
      <c r="J863" s="178" t="s">
        <v>86</v>
      </c>
      <c r="K863" s="178" t="s">
        <v>87</v>
      </c>
      <c r="L863" s="178" t="s">
        <v>88</v>
      </c>
      <c r="M863" s="223" t="s">
        <v>89</v>
      </c>
      <c r="N863" s="223" t="s">
        <v>90</v>
      </c>
      <c r="O863" s="166" t="s">
        <v>91</v>
      </c>
      <c r="Q863" s="729" t="s">
        <v>92</v>
      </c>
      <c r="R863" s="730"/>
      <c r="T863" s="729" t="s">
        <v>93</v>
      </c>
      <c r="U863" s="730"/>
      <c r="W863" s="729" t="s">
        <v>94</v>
      </c>
      <c r="X863" s="730"/>
      <c r="Z863" s="731" t="s">
        <v>95</v>
      </c>
      <c r="AA863" s="732"/>
    </row>
    <row r="864" spans="2:27" ht="17.25" customHeight="1">
      <c r="B864" s="368">
        <v>9781857910742</v>
      </c>
      <c r="C864" s="119" t="s">
        <v>1266</v>
      </c>
      <c r="D864" s="100" t="s">
        <v>1267</v>
      </c>
      <c r="E864" s="365" t="s">
        <v>98</v>
      </c>
      <c r="F864" s="100" t="s">
        <v>99</v>
      </c>
      <c r="G864" s="140"/>
      <c r="H864" s="469"/>
      <c r="I864" s="227">
        <v>15.5</v>
      </c>
      <c r="J864" s="218"/>
      <c r="K864" s="196">
        <f t="shared" ref="K864:K879" si="372">I864-(I864*J864)</f>
        <v>15.5</v>
      </c>
      <c r="L864" s="228">
        <f t="shared" ref="L864:L879" si="373">K864*H864</f>
        <v>0</v>
      </c>
      <c r="M864" s="220">
        <v>0</v>
      </c>
      <c r="N864" s="253">
        <f t="shared" ref="N864:N879" si="374">L864+(L864*M864)</f>
        <v>0</v>
      </c>
      <c r="O864" s="299"/>
      <c r="Q864" s="676"/>
      <c r="R864" s="679">
        <f t="shared" ref="R864:R883" si="375">IF(Q864="YES",$H864,0)</f>
        <v>0</v>
      </c>
      <c r="S864" s="12"/>
      <c r="T864" s="676"/>
      <c r="U864" s="679">
        <f t="shared" ref="U864:U883" si="376">IF(T864="YES",$H864,0)</f>
        <v>0</v>
      </c>
      <c r="V864" s="12"/>
      <c r="W864" s="676"/>
      <c r="X864" s="679">
        <f t="shared" ref="X864:X883" si="377">IF(W864="YES",$H864,0)</f>
        <v>0</v>
      </c>
      <c r="Z864" s="676"/>
      <c r="AA864" s="679">
        <f t="shared" ref="AA864:AA883" si="378">IF(Z864="YES",$H864,0)</f>
        <v>0</v>
      </c>
    </row>
    <row r="865" spans="2:27" ht="17.25" customHeight="1">
      <c r="B865" s="368">
        <v>9781857913156</v>
      </c>
      <c r="C865" s="119" t="s">
        <v>1268</v>
      </c>
      <c r="D865" s="100" t="s">
        <v>1267</v>
      </c>
      <c r="E865" s="365" t="s">
        <v>98</v>
      </c>
      <c r="F865" s="100" t="s">
        <v>99</v>
      </c>
      <c r="G865" s="140"/>
      <c r="H865" s="469"/>
      <c r="I865" s="227">
        <v>7</v>
      </c>
      <c r="J865" s="218"/>
      <c r="K865" s="196">
        <f t="shared" si="372"/>
        <v>7</v>
      </c>
      <c r="L865" s="228">
        <f t="shared" si="373"/>
        <v>0</v>
      </c>
      <c r="M865" s="220">
        <v>0</v>
      </c>
      <c r="N865" s="253">
        <f t="shared" si="374"/>
        <v>0</v>
      </c>
      <c r="O865" s="299"/>
      <c r="Q865" s="676"/>
      <c r="R865" s="679">
        <f t="shared" si="375"/>
        <v>0</v>
      </c>
      <c r="S865" s="12"/>
      <c r="T865" s="676"/>
      <c r="U865" s="679">
        <f t="shared" si="376"/>
        <v>0</v>
      </c>
      <c r="V865" s="12"/>
      <c r="W865" s="676"/>
      <c r="X865" s="679">
        <f t="shared" si="377"/>
        <v>0</v>
      </c>
      <c r="Z865" s="676"/>
      <c r="AA865" s="679">
        <f t="shared" si="378"/>
        <v>0</v>
      </c>
    </row>
    <row r="866" spans="2:27" ht="17.25" customHeight="1">
      <c r="B866" s="126">
        <v>9781845362409</v>
      </c>
      <c r="C866" s="98" t="s">
        <v>1269</v>
      </c>
      <c r="D866" s="100" t="s">
        <v>1267</v>
      </c>
      <c r="E866" s="365" t="s">
        <v>98</v>
      </c>
      <c r="F866" s="59" t="s">
        <v>138</v>
      </c>
      <c r="G866" s="140" t="s">
        <v>1270</v>
      </c>
      <c r="H866" s="469"/>
      <c r="I866" s="227">
        <v>9.5</v>
      </c>
      <c r="J866" s="218"/>
      <c r="K866" s="196">
        <f t="shared" si="372"/>
        <v>9.5</v>
      </c>
      <c r="L866" s="228">
        <f t="shared" si="373"/>
        <v>0</v>
      </c>
      <c r="M866" s="220">
        <v>0</v>
      </c>
      <c r="N866" s="253">
        <f t="shared" si="374"/>
        <v>0</v>
      </c>
      <c r="O866" s="299"/>
      <c r="Q866" s="676"/>
      <c r="R866" s="679">
        <f t="shared" si="375"/>
        <v>0</v>
      </c>
      <c r="S866" s="12"/>
      <c r="T866" s="676"/>
      <c r="U866" s="679">
        <f t="shared" si="376"/>
        <v>0</v>
      </c>
      <c r="V866" s="12"/>
      <c r="W866" s="676"/>
      <c r="X866" s="679">
        <f t="shared" si="377"/>
        <v>0</v>
      </c>
      <c r="Z866" s="676"/>
      <c r="AA866" s="679">
        <f t="shared" si="378"/>
        <v>0</v>
      </c>
    </row>
    <row r="867" spans="2:27" ht="17.25" customHeight="1">
      <c r="B867" s="126">
        <v>9781845368401</v>
      </c>
      <c r="C867" s="98" t="s">
        <v>1271</v>
      </c>
      <c r="D867" s="100" t="s">
        <v>1267</v>
      </c>
      <c r="E867" s="365" t="s">
        <v>128</v>
      </c>
      <c r="F867" s="59" t="s">
        <v>138</v>
      </c>
      <c r="G867" s="140" t="s">
        <v>1272</v>
      </c>
      <c r="H867" s="469"/>
      <c r="I867" s="227">
        <v>33.950000000000003</v>
      </c>
      <c r="J867" s="218"/>
      <c r="K867" s="196">
        <f t="shared" si="372"/>
        <v>33.950000000000003</v>
      </c>
      <c r="L867" s="228">
        <f t="shared" si="373"/>
        <v>0</v>
      </c>
      <c r="M867" s="220">
        <v>0</v>
      </c>
      <c r="N867" s="253">
        <f t="shared" si="374"/>
        <v>0</v>
      </c>
      <c r="O867" s="299"/>
      <c r="Q867" s="676"/>
      <c r="R867" s="679">
        <f t="shared" si="375"/>
        <v>0</v>
      </c>
      <c r="S867" s="12"/>
      <c r="T867" s="676"/>
      <c r="U867" s="679">
        <f t="shared" si="376"/>
        <v>0</v>
      </c>
      <c r="V867" s="12"/>
      <c r="W867" s="676"/>
      <c r="X867" s="679">
        <f t="shared" si="377"/>
        <v>0</v>
      </c>
      <c r="Z867" s="676"/>
      <c r="AA867" s="679">
        <f t="shared" si="378"/>
        <v>0</v>
      </c>
    </row>
    <row r="868" spans="2:27" ht="17.25" customHeight="1">
      <c r="B868" s="126">
        <v>9781845368623</v>
      </c>
      <c r="C868" s="98" t="s">
        <v>1273</v>
      </c>
      <c r="D868" s="100" t="s">
        <v>1267</v>
      </c>
      <c r="E868" s="365" t="s">
        <v>98</v>
      </c>
      <c r="F868" s="59" t="s">
        <v>138</v>
      </c>
      <c r="G868" s="140" t="s">
        <v>1274</v>
      </c>
      <c r="H868" s="469"/>
      <c r="I868" s="227">
        <v>13.95</v>
      </c>
      <c r="J868" s="218"/>
      <c r="K868" s="196">
        <f t="shared" si="372"/>
        <v>13.95</v>
      </c>
      <c r="L868" s="228">
        <f t="shared" si="373"/>
        <v>0</v>
      </c>
      <c r="M868" s="220">
        <v>0</v>
      </c>
      <c r="N868" s="253">
        <f t="shared" si="374"/>
        <v>0</v>
      </c>
      <c r="O868" s="299"/>
      <c r="Q868" s="676"/>
      <c r="R868" s="679">
        <f t="shared" si="375"/>
        <v>0</v>
      </c>
      <c r="S868" s="12"/>
      <c r="T868" s="676"/>
      <c r="U868" s="679">
        <f t="shared" si="376"/>
        <v>0</v>
      </c>
      <c r="V868" s="12"/>
      <c r="W868" s="676"/>
      <c r="X868" s="679">
        <f t="shared" si="377"/>
        <v>0</v>
      </c>
      <c r="Z868" s="676"/>
      <c r="AA868" s="679">
        <f t="shared" si="378"/>
        <v>0</v>
      </c>
    </row>
    <row r="869" spans="2:27" ht="17.25" customHeight="1">
      <c r="B869" s="126"/>
      <c r="C869" s="364" t="s">
        <v>1275</v>
      </c>
      <c r="D869" s="100" t="s">
        <v>1267</v>
      </c>
      <c r="E869" s="365" t="s">
        <v>128</v>
      </c>
      <c r="F869" s="59" t="s">
        <v>138</v>
      </c>
      <c r="G869" s="140" t="s">
        <v>1276</v>
      </c>
      <c r="H869" s="469"/>
      <c r="I869" s="227">
        <v>28.5</v>
      </c>
      <c r="J869" s="218"/>
      <c r="K869" s="196">
        <f t="shared" si="372"/>
        <v>28.5</v>
      </c>
      <c r="L869" s="228">
        <f t="shared" si="373"/>
        <v>0</v>
      </c>
      <c r="M869" s="220">
        <v>0</v>
      </c>
      <c r="N869" s="253">
        <f t="shared" si="374"/>
        <v>0</v>
      </c>
      <c r="O869" s="299"/>
      <c r="Q869" s="676"/>
      <c r="R869" s="679">
        <f t="shared" si="375"/>
        <v>0</v>
      </c>
      <c r="S869" s="12"/>
      <c r="T869" s="676"/>
      <c r="U869" s="679">
        <f t="shared" si="376"/>
        <v>0</v>
      </c>
      <c r="V869" s="12"/>
      <c r="W869" s="676"/>
      <c r="X869" s="679">
        <f t="shared" si="377"/>
        <v>0</v>
      </c>
      <c r="Z869" s="676"/>
      <c r="AA869" s="679">
        <f t="shared" si="378"/>
        <v>0</v>
      </c>
    </row>
    <row r="870" spans="2:27" ht="17.25" customHeight="1">
      <c r="B870" s="133">
        <v>9781913698867</v>
      </c>
      <c r="C870" s="371" t="s">
        <v>1277</v>
      </c>
      <c r="D870" s="100" t="s">
        <v>1267</v>
      </c>
      <c r="E870" s="372" t="s">
        <v>128</v>
      </c>
      <c r="F870" s="529" t="s">
        <v>208</v>
      </c>
      <c r="G870" s="374" t="s">
        <v>1278</v>
      </c>
      <c r="H870" s="469"/>
      <c r="I870" s="225">
        <v>32.950000000000003</v>
      </c>
      <c r="J870" s="218"/>
      <c r="K870" s="196">
        <f t="shared" si="372"/>
        <v>32.950000000000003</v>
      </c>
      <c r="L870" s="228">
        <f t="shared" si="373"/>
        <v>0</v>
      </c>
      <c r="M870" s="220">
        <v>0</v>
      </c>
      <c r="N870" s="253">
        <f t="shared" si="374"/>
        <v>0</v>
      </c>
      <c r="O870" s="299"/>
      <c r="Q870" s="676"/>
      <c r="R870" s="679">
        <f t="shared" si="375"/>
        <v>0</v>
      </c>
      <c r="S870" s="12"/>
      <c r="T870" s="676"/>
      <c r="U870" s="679">
        <f t="shared" si="376"/>
        <v>0</v>
      </c>
      <c r="V870" s="12"/>
      <c r="W870" s="676"/>
      <c r="X870" s="679">
        <f t="shared" si="377"/>
        <v>0</v>
      </c>
      <c r="Z870" s="676"/>
      <c r="AA870" s="679">
        <f t="shared" si="378"/>
        <v>0</v>
      </c>
    </row>
    <row r="871" spans="2:27" ht="17.25" customHeight="1">
      <c r="B871" s="133">
        <v>9781913698874</v>
      </c>
      <c r="C871" s="371" t="s">
        <v>1279</v>
      </c>
      <c r="D871" s="100" t="s">
        <v>1267</v>
      </c>
      <c r="E871" s="372" t="s">
        <v>98</v>
      </c>
      <c r="F871" s="529" t="s">
        <v>208</v>
      </c>
      <c r="G871" s="374" t="s">
        <v>1280</v>
      </c>
      <c r="H871" s="469"/>
      <c r="I871" s="225">
        <v>15.95</v>
      </c>
      <c r="J871" s="218"/>
      <c r="K871" s="196">
        <f t="shared" si="372"/>
        <v>15.95</v>
      </c>
      <c r="L871" s="228">
        <f t="shared" si="373"/>
        <v>0</v>
      </c>
      <c r="M871" s="220">
        <v>0</v>
      </c>
      <c r="N871" s="253">
        <f t="shared" si="374"/>
        <v>0</v>
      </c>
      <c r="O871" s="299"/>
      <c r="Q871" s="676"/>
      <c r="R871" s="679">
        <f t="shared" si="375"/>
        <v>0</v>
      </c>
      <c r="S871" s="12"/>
      <c r="T871" s="676"/>
      <c r="U871" s="679">
        <f t="shared" si="376"/>
        <v>0</v>
      </c>
      <c r="V871" s="12"/>
      <c r="W871" s="676"/>
      <c r="X871" s="679">
        <f t="shared" si="377"/>
        <v>0</v>
      </c>
      <c r="Z871" s="676"/>
      <c r="AA871" s="679">
        <f t="shared" si="378"/>
        <v>0</v>
      </c>
    </row>
    <row r="872" spans="2:27" ht="17.25" customHeight="1">
      <c r="B872" s="133">
        <v>9781914586422</v>
      </c>
      <c r="C872" s="371" t="s">
        <v>1281</v>
      </c>
      <c r="D872" s="100" t="s">
        <v>1267</v>
      </c>
      <c r="E872" s="372" t="s">
        <v>98</v>
      </c>
      <c r="F872" s="529" t="s">
        <v>208</v>
      </c>
      <c r="G872" s="374" t="s">
        <v>1282</v>
      </c>
      <c r="H872" s="469"/>
      <c r="I872" s="225">
        <v>5.95</v>
      </c>
      <c r="J872" s="218"/>
      <c r="K872" s="196">
        <f t="shared" si="372"/>
        <v>5.95</v>
      </c>
      <c r="L872" s="228">
        <f t="shared" si="373"/>
        <v>0</v>
      </c>
      <c r="M872" s="220">
        <v>0</v>
      </c>
      <c r="N872" s="253">
        <f t="shared" si="374"/>
        <v>0</v>
      </c>
      <c r="O872" s="299"/>
      <c r="Q872" s="676"/>
      <c r="R872" s="679">
        <f t="shared" si="375"/>
        <v>0</v>
      </c>
      <c r="S872" s="12"/>
      <c r="T872" s="676"/>
      <c r="U872" s="679">
        <f t="shared" si="376"/>
        <v>0</v>
      </c>
      <c r="V872" s="12"/>
      <c r="W872" s="676"/>
      <c r="X872" s="679">
        <f t="shared" si="377"/>
        <v>0</v>
      </c>
      <c r="Z872" s="676"/>
      <c r="AA872" s="679">
        <f t="shared" si="378"/>
        <v>0</v>
      </c>
    </row>
    <row r="873" spans="2:27" ht="17.25" customHeight="1">
      <c r="B873" s="133">
        <v>9781917280631</v>
      </c>
      <c r="C873" s="91" t="s">
        <v>1283</v>
      </c>
      <c r="D873" s="100" t="s">
        <v>1267</v>
      </c>
      <c r="E873" s="372"/>
      <c r="F873" s="373" t="s">
        <v>208</v>
      </c>
      <c r="G873" s="374" t="s">
        <v>1284</v>
      </c>
      <c r="H873" s="469"/>
      <c r="I873" s="225">
        <v>8.9499999999999993</v>
      </c>
      <c r="J873" s="218"/>
      <c r="K873" s="196">
        <f t="shared" si="372"/>
        <v>8.9499999999999993</v>
      </c>
      <c r="L873" s="228">
        <f t="shared" si="373"/>
        <v>0</v>
      </c>
      <c r="M873" s="220">
        <v>0</v>
      </c>
      <c r="N873" s="253">
        <f t="shared" si="374"/>
        <v>0</v>
      </c>
      <c r="O873" s="299"/>
      <c r="Q873" s="676"/>
      <c r="R873" s="679">
        <f t="shared" si="375"/>
        <v>0</v>
      </c>
      <c r="S873" s="12"/>
      <c r="T873" s="676"/>
      <c r="U873" s="679">
        <f t="shared" si="376"/>
        <v>0</v>
      </c>
      <c r="V873" s="12"/>
      <c r="W873" s="676"/>
      <c r="X873" s="679">
        <f t="shared" si="377"/>
        <v>0</v>
      </c>
      <c r="Z873" s="676"/>
      <c r="AA873" s="679">
        <f t="shared" si="378"/>
        <v>0</v>
      </c>
    </row>
    <row r="874" spans="2:27" ht="17.25" customHeight="1">
      <c r="B874" s="126">
        <v>9780717197101</v>
      </c>
      <c r="C874" s="364" t="s">
        <v>1285</v>
      </c>
      <c r="D874" s="100" t="s">
        <v>1267</v>
      </c>
      <c r="E874" s="365" t="s">
        <v>128</v>
      </c>
      <c r="F874" s="535" t="s">
        <v>246</v>
      </c>
      <c r="G874" s="140"/>
      <c r="H874" s="469"/>
      <c r="I874" s="227">
        <v>32.450000000000003</v>
      </c>
      <c r="J874" s="218"/>
      <c r="K874" s="196">
        <f t="shared" si="372"/>
        <v>32.450000000000003</v>
      </c>
      <c r="L874" s="228">
        <f t="shared" si="373"/>
        <v>0</v>
      </c>
      <c r="M874" s="220">
        <v>0</v>
      </c>
      <c r="N874" s="253">
        <f t="shared" si="374"/>
        <v>0</v>
      </c>
      <c r="O874" s="299"/>
      <c r="Q874" s="676"/>
      <c r="R874" s="679">
        <f t="shared" si="375"/>
        <v>0</v>
      </c>
      <c r="S874" s="12"/>
      <c r="T874" s="676"/>
      <c r="U874" s="679">
        <f t="shared" si="376"/>
        <v>0</v>
      </c>
      <c r="V874" s="12"/>
      <c r="W874" s="676"/>
      <c r="X874" s="679">
        <f t="shared" si="377"/>
        <v>0</v>
      </c>
      <c r="Z874" s="676"/>
      <c r="AA874" s="679">
        <f t="shared" si="378"/>
        <v>0</v>
      </c>
    </row>
    <row r="875" spans="2:27" ht="17.25" customHeight="1">
      <c r="B875" s="126">
        <v>9780717197118</v>
      </c>
      <c r="C875" s="375" t="s">
        <v>1286</v>
      </c>
      <c r="D875" s="100" t="s">
        <v>1267</v>
      </c>
      <c r="E875" s="365" t="s">
        <v>128</v>
      </c>
      <c r="F875" s="140" t="s">
        <v>246</v>
      </c>
      <c r="G875" s="140"/>
      <c r="H875" s="469"/>
      <c r="I875" s="227">
        <v>11.95</v>
      </c>
      <c r="J875" s="218"/>
      <c r="K875" s="196">
        <f t="shared" si="372"/>
        <v>11.95</v>
      </c>
      <c r="L875" s="228">
        <f t="shared" si="373"/>
        <v>0</v>
      </c>
      <c r="M875" s="220">
        <v>0</v>
      </c>
      <c r="N875" s="253">
        <f t="shared" si="374"/>
        <v>0</v>
      </c>
      <c r="O875" s="299"/>
      <c r="Q875" s="676"/>
      <c r="R875" s="679">
        <f t="shared" si="375"/>
        <v>0</v>
      </c>
      <c r="S875" s="12"/>
      <c r="T875" s="676"/>
      <c r="U875" s="679">
        <f t="shared" si="376"/>
        <v>0</v>
      </c>
      <c r="V875" s="12"/>
      <c r="W875" s="676"/>
      <c r="X875" s="679">
        <f t="shared" si="377"/>
        <v>0</v>
      </c>
      <c r="Z875" s="676"/>
      <c r="AA875" s="679">
        <f t="shared" si="378"/>
        <v>0</v>
      </c>
    </row>
    <row r="876" spans="2:27" ht="17.25" customHeight="1">
      <c r="B876" s="368">
        <v>9781916190344</v>
      </c>
      <c r="C876" s="119" t="s">
        <v>1287</v>
      </c>
      <c r="D876" s="100" t="s">
        <v>1267</v>
      </c>
      <c r="E876" s="365"/>
      <c r="F876" s="100" t="s">
        <v>559</v>
      </c>
      <c r="G876" s="140"/>
      <c r="H876" s="469"/>
      <c r="I876" s="227">
        <v>30.95</v>
      </c>
      <c r="J876" s="218"/>
      <c r="K876" s="196">
        <f t="shared" si="372"/>
        <v>30.95</v>
      </c>
      <c r="L876" s="228">
        <f t="shared" si="373"/>
        <v>0</v>
      </c>
      <c r="M876" s="220">
        <v>0</v>
      </c>
      <c r="N876" s="253">
        <f t="shared" si="374"/>
        <v>0</v>
      </c>
      <c r="O876" s="299"/>
      <c r="Q876" s="676"/>
      <c r="R876" s="679">
        <f t="shared" si="375"/>
        <v>0</v>
      </c>
      <c r="S876" s="12"/>
      <c r="T876" s="676"/>
      <c r="U876" s="679">
        <f t="shared" si="376"/>
        <v>0</v>
      </c>
      <c r="V876" s="12"/>
      <c r="W876" s="676"/>
      <c r="X876" s="679">
        <f t="shared" si="377"/>
        <v>0</v>
      </c>
      <c r="Z876" s="676"/>
      <c r="AA876" s="679">
        <f t="shared" si="378"/>
        <v>0</v>
      </c>
    </row>
    <row r="877" spans="2:27" ht="17.25" customHeight="1">
      <c r="B877" s="368">
        <v>9781916190313</v>
      </c>
      <c r="C877" s="119" t="s">
        <v>1288</v>
      </c>
      <c r="D877" s="100" t="s">
        <v>1267</v>
      </c>
      <c r="E877" s="365" t="s">
        <v>98</v>
      </c>
      <c r="F877" s="100" t="s">
        <v>559</v>
      </c>
      <c r="G877" s="140"/>
      <c r="H877" s="469"/>
      <c r="I877" s="227">
        <v>10</v>
      </c>
      <c r="J877" s="218"/>
      <c r="K877" s="196">
        <f t="shared" si="372"/>
        <v>10</v>
      </c>
      <c r="L877" s="228">
        <f t="shared" si="373"/>
        <v>0</v>
      </c>
      <c r="M877" s="220">
        <v>0</v>
      </c>
      <c r="N877" s="253">
        <f t="shared" si="374"/>
        <v>0</v>
      </c>
      <c r="O877" s="299"/>
      <c r="Q877" s="676"/>
      <c r="R877" s="679">
        <f t="shared" si="375"/>
        <v>0</v>
      </c>
      <c r="S877" s="12"/>
      <c r="T877" s="676"/>
      <c r="U877" s="679">
        <f t="shared" si="376"/>
        <v>0</v>
      </c>
      <c r="V877" s="12"/>
      <c r="W877" s="676"/>
      <c r="X877" s="679">
        <f t="shared" si="377"/>
        <v>0</v>
      </c>
      <c r="Z877" s="676"/>
      <c r="AA877" s="679">
        <f t="shared" si="378"/>
        <v>0</v>
      </c>
    </row>
    <row r="878" spans="2:27" ht="17.25" customHeight="1">
      <c r="B878" s="368">
        <v>9781916190320</v>
      </c>
      <c r="C878" s="119" t="s">
        <v>1289</v>
      </c>
      <c r="D878" s="100" t="s">
        <v>1267</v>
      </c>
      <c r="E878" s="365" t="s">
        <v>98</v>
      </c>
      <c r="F878" s="100" t="s">
        <v>559</v>
      </c>
      <c r="G878" s="126"/>
      <c r="H878" s="469"/>
      <c r="I878" s="227">
        <v>10</v>
      </c>
      <c r="J878" s="218"/>
      <c r="K878" s="196">
        <f t="shared" si="372"/>
        <v>10</v>
      </c>
      <c r="L878" s="228">
        <f t="shared" si="373"/>
        <v>0</v>
      </c>
      <c r="M878" s="220">
        <v>0</v>
      </c>
      <c r="N878" s="253">
        <f t="shared" si="374"/>
        <v>0</v>
      </c>
      <c r="O878" s="299"/>
      <c r="Q878" s="676"/>
      <c r="R878" s="679">
        <f t="shared" si="375"/>
        <v>0</v>
      </c>
      <c r="S878" s="12"/>
      <c r="T878" s="676"/>
      <c r="U878" s="679">
        <f t="shared" si="376"/>
        <v>0</v>
      </c>
      <c r="V878" s="12"/>
      <c r="W878" s="676"/>
      <c r="X878" s="679">
        <f t="shared" si="377"/>
        <v>0</v>
      </c>
      <c r="Z878" s="676"/>
      <c r="AA878" s="679">
        <f t="shared" si="378"/>
        <v>0</v>
      </c>
    </row>
    <row r="879" spans="2:27" s="333" customFormat="1" ht="17.25" customHeight="1">
      <c r="B879" s="87"/>
      <c r="C879" s="132" t="s">
        <v>396</v>
      </c>
      <c r="D879" s="132"/>
      <c r="E879" s="130"/>
      <c r="F879" s="85"/>
      <c r="G879" s="86"/>
      <c r="H879" s="469"/>
      <c r="I879" s="224"/>
      <c r="J879" s="218"/>
      <c r="K879" s="306">
        <f t="shared" si="372"/>
        <v>0</v>
      </c>
      <c r="L879" s="307">
        <f t="shared" si="373"/>
        <v>0</v>
      </c>
      <c r="M879" s="220">
        <v>0</v>
      </c>
      <c r="N879" s="308">
        <f t="shared" si="374"/>
        <v>0</v>
      </c>
      <c r="O879" s="299"/>
      <c r="Q879" s="676"/>
      <c r="R879" s="693">
        <f t="shared" si="375"/>
        <v>0</v>
      </c>
      <c r="T879" s="676"/>
      <c r="U879" s="693">
        <f t="shared" si="376"/>
        <v>0</v>
      </c>
      <c r="W879" s="676"/>
      <c r="X879" s="693">
        <f t="shared" si="377"/>
        <v>0</v>
      </c>
      <c r="Z879" s="676"/>
      <c r="AA879" s="693">
        <f t="shared" si="378"/>
        <v>0</v>
      </c>
    </row>
    <row r="880" spans="2:27" s="333" customFormat="1" ht="17.25" customHeight="1">
      <c r="B880" s="118"/>
      <c r="C880" s="312"/>
      <c r="D880" s="132"/>
      <c r="E880" s="151"/>
      <c r="F880" s="85"/>
      <c r="G880" s="80"/>
      <c r="H880" s="469"/>
      <c r="I880" s="303"/>
      <c r="J880" s="218"/>
      <c r="K880" s="306">
        <f t="shared" ref="K880:K883" si="379">I880-(I880*J880)</f>
        <v>0</v>
      </c>
      <c r="L880" s="307">
        <f t="shared" ref="L880:L883" si="380">K880*H880</f>
        <v>0</v>
      </c>
      <c r="M880" s="220">
        <v>0</v>
      </c>
      <c r="N880" s="308">
        <f t="shared" ref="N880:N883" si="381">L880+(L880*M880)</f>
        <v>0</v>
      </c>
      <c r="O880" s="299"/>
      <c r="Q880" s="676"/>
      <c r="R880" s="693">
        <f t="shared" si="375"/>
        <v>0</v>
      </c>
      <c r="T880" s="676"/>
      <c r="U880" s="693">
        <f t="shared" si="376"/>
        <v>0</v>
      </c>
      <c r="W880" s="676"/>
      <c r="X880" s="693">
        <f t="shared" si="377"/>
        <v>0</v>
      </c>
      <c r="Z880" s="676"/>
      <c r="AA880" s="693">
        <f t="shared" si="378"/>
        <v>0</v>
      </c>
    </row>
    <row r="881" spans="2:27" s="333" customFormat="1" ht="17.25" customHeight="1">
      <c r="B881" s="118"/>
      <c r="C881" s="312"/>
      <c r="D881" s="132"/>
      <c r="E881" s="151"/>
      <c r="F881" s="85"/>
      <c r="G881" s="80"/>
      <c r="H881" s="469"/>
      <c r="I881" s="303"/>
      <c r="J881" s="218"/>
      <c r="K881" s="306">
        <f t="shared" si="379"/>
        <v>0</v>
      </c>
      <c r="L881" s="307">
        <f t="shared" si="380"/>
        <v>0</v>
      </c>
      <c r="M881" s="220">
        <v>0</v>
      </c>
      <c r="N881" s="308">
        <f t="shared" si="381"/>
        <v>0</v>
      </c>
      <c r="O881" s="299"/>
      <c r="Q881" s="676"/>
      <c r="R881" s="693">
        <f t="shared" si="375"/>
        <v>0</v>
      </c>
      <c r="T881" s="676"/>
      <c r="U881" s="693">
        <f t="shared" si="376"/>
        <v>0</v>
      </c>
      <c r="W881" s="676"/>
      <c r="X881" s="693">
        <f t="shared" si="377"/>
        <v>0</v>
      </c>
      <c r="Z881" s="676"/>
      <c r="AA881" s="693">
        <f t="shared" si="378"/>
        <v>0</v>
      </c>
    </row>
    <row r="882" spans="2:27" s="333" customFormat="1" ht="17.25" customHeight="1">
      <c r="B882" s="118"/>
      <c r="C882" s="312"/>
      <c r="D882" s="132"/>
      <c r="E882" s="151"/>
      <c r="F882" s="85"/>
      <c r="G882" s="80"/>
      <c r="H882" s="469"/>
      <c r="I882" s="303"/>
      <c r="J882" s="218"/>
      <c r="K882" s="306">
        <f t="shared" si="379"/>
        <v>0</v>
      </c>
      <c r="L882" s="307">
        <f t="shared" si="380"/>
        <v>0</v>
      </c>
      <c r="M882" s="220">
        <v>0</v>
      </c>
      <c r="N882" s="458">
        <f t="shared" si="381"/>
        <v>0</v>
      </c>
      <c r="O882" s="299"/>
      <c r="Q882" s="676"/>
      <c r="R882" s="693">
        <f t="shared" si="375"/>
        <v>0</v>
      </c>
      <c r="T882" s="676"/>
      <c r="U882" s="693">
        <f t="shared" si="376"/>
        <v>0</v>
      </c>
      <c r="W882" s="676"/>
      <c r="X882" s="693">
        <f t="shared" si="377"/>
        <v>0</v>
      </c>
      <c r="Z882" s="676"/>
      <c r="AA882" s="693">
        <f t="shared" si="378"/>
        <v>0</v>
      </c>
    </row>
    <row r="883" spans="2:27" s="333" customFormat="1" ht="17.25" customHeight="1">
      <c r="B883" s="118"/>
      <c r="C883" s="312"/>
      <c r="D883" s="132"/>
      <c r="E883" s="151"/>
      <c r="F883" s="85"/>
      <c r="G883" s="80"/>
      <c r="H883" s="469"/>
      <c r="I883" s="303"/>
      <c r="J883" s="218"/>
      <c r="K883" s="306">
        <f t="shared" si="379"/>
        <v>0</v>
      </c>
      <c r="L883" s="307">
        <f t="shared" si="380"/>
        <v>0</v>
      </c>
      <c r="M883" s="220">
        <v>0</v>
      </c>
      <c r="N883" s="458">
        <f t="shared" si="381"/>
        <v>0</v>
      </c>
      <c r="O883" s="299"/>
      <c r="Q883" s="676"/>
      <c r="R883" s="693">
        <f t="shared" si="375"/>
        <v>0</v>
      </c>
      <c r="T883" s="676"/>
      <c r="U883" s="693">
        <f t="shared" si="376"/>
        <v>0</v>
      </c>
      <c r="W883" s="676"/>
      <c r="X883" s="693">
        <f t="shared" si="377"/>
        <v>0</v>
      </c>
      <c r="Z883" s="676"/>
      <c r="AA883" s="693">
        <f t="shared" si="378"/>
        <v>0</v>
      </c>
    </row>
    <row r="884" spans="2:27" s="333" customFormat="1" ht="17.25" customHeight="1">
      <c r="B884" s="479"/>
      <c r="C884" s="486" t="s">
        <v>271</v>
      </c>
      <c r="D884" s="654"/>
      <c r="E884" s="476"/>
      <c r="F884" s="477"/>
      <c r="G884" s="478"/>
      <c r="H884" s="511"/>
      <c r="I884" s="480"/>
      <c r="J884" s="481"/>
      <c r="K884" s="482"/>
      <c r="L884" s="483"/>
      <c r="M884" s="484"/>
      <c r="N884" s="484"/>
      <c r="O884" s="485"/>
      <c r="Q884"/>
      <c r="S884"/>
      <c r="U884"/>
      <c r="W884"/>
    </row>
    <row r="885" spans="2:27" ht="17.25" customHeight="1">
      <c r="B885" s="168" t="s">
        <v>1290</v>
      </c>
      <c r="C885" s="127"/>
      <c r="D885" s="170"/>
      <c r="E885" s="170"/>
      <c r="F885" s="127"/>
      <c r="G885" s="127"/>
      <c r="H885" s="473">
        <f>SUM(H864:H884)</f>
        <v>0</v>
      </c>
      <c r="I885" s="464"/>
      <c r="J885" s="193"/>
      <c r="K885" s="193"/>
      <c r="L885" s="229">
        <f>SUM(L864:L884)</f>
        <v>0</v>
      </c>
      <c r="M885" s="171"/>
      <c r="N885" s="241">
        <f>SUM(N864:N884)</f>
        <v>0</v>
      </c>
      <c r="O885" s="146"/>
    </row>
    <row r="886" spans="2:27" ht="17.25" customHeight="1">
      <c r="B886" s="8"/>
      <c r="C886" s="9"/>
      <c r="D886" s="9"/>
      <c r="E886" s="4"/>
      <c r="F886" s="9"/>
      <c r="G886" s="9"/>
      <c r="H886" s="8"/>
      <c r="M886" s="162"/>
      <c r="N886" s="162"/>
      <c r="O886" s="9"/>
    </row>
    <row r="887" spans="2:27" ht="30" customHeight="1">
      <c r="B887" s="733" t="s">
        <v>1291</v>
      </c>
      <c r="C887" s="733"/>
      <c r="D887" s="733"/>
      <c r="E887" s="733"/>
      <c r="F887" s="733"/>
      <c r="G887" s="733"/>
      <c r="H887" s="733"/>
      <c r="I887" s="733"/>
      <c r="J887" s="733"/>
      <c r="K887" s="733"/>
      <c r="L887" s="733"/>
      <c r="M887" s="733"/>
      <c r="N887" s="733"/>
      <c r="O887" s="733"/>
    </row>
    <row r="888" spans="2:27" s="22" customFormat="1" ht="30" customHeight="1">
      <c r="B888" s="106" t="s">
        <v>78</v>
      </c>
      <c r="C888" s="166" t="s">
        <v>79</v>
      </c>
      <c r="D888" s="166" t="s">
        <v>80</v>
      </c>
      <c r="E888" s="166" t="s">
        <v>81</v>
      </c>
      <c r="F888" s="167" t="s">
        <v>82</v>
      </c>
      <c r="G888" s="166" t="s">
        <v>83</v>
      </c>
      <c r="H888" s="262" t="s">
        <v>84</v>
      </c>
      <c r="I888" s="463" t="s">
        <v>85</v>
      </c>
      <c r="J888" s="178" t="s">
        <v>86</v>
      </c>
      <c r="K888" s="178" t="s">
        <v>87</v>
      </c>
      <c r="L888" s="178" t="s">
        <v>88</v>
      </c>
      <c r="M888" s="223" t="s">
        <v>89</v>
      </c>
      <c r="N888" s="223" t="s">
        <v>90</v>
      </c>
      <c r="O888" s="166" t="s">
        <v>91</v>
      </c>
      <c r="Q888" s="729" t="s">
        <v>92</v>
      </c>
      <c r="R888" s="730"/>
      <c r="T888" s="729" t="s">
        <v>93</v>
      </c>
      <c r="U888" s="730"/>
      <c r="W888" s="729" t="s">
        <v>94</v>
      </c>
      <c r="X888" s="730"/>
      <c r="Z888" s="731" t="s">
        <v>95</v>
      </c>
      <c r="AA888" s="732"/>
    </row>
    <row r="889" spans="2:27" ht="17.25" customHeight="1">
      <c r="B889" s="126" t="s">
        <v>1292</v>
      </c>
      <c r="C889" s="364" t="s">
        <v>1293</v>
      </c>
      <c r="D889" s="86"/>
      <c r="E889" s="365" t="s">
        <v>128</v>
      </c>
      <c r="F889" s="367" t="s">
        <v>1294</v>
      </c>
      <c r="G889" s="100">
        <v>907330</v>
      </c>
      <c r="H889" s="468"/>
      <c r="I889" s="227">
        <v>16.7</v>
      </c>
      <c r="J889" s="218"/>
      <c r="K889" s="196">
        <f t="shared" ref="K889:K906" si="382">I889-(I889*J889)</f>
        <v>16.7</v>
      </c>
      <c r="L889" s="228">
        <f t="shared" ref="L889:L906" si="383">K889*H889</f>
        <v>0</v>
      </c>
      <c r="M889" s="220">
        <v>0</v>
      </c>
      <c r="N889" s="253">
        <f t="shared" ref="N889:N906" si="384">L889+(L889*M889)</f>
        <v>0</v>
      </c>
      <c r="O889" s="299"/>
      <c r="Q889" s="676"/>
      <c r="R889" s="679">
        <f t="shared" ref="R889:R910" si="385">IF(Q889="YES",$H889,0)</f>
        <v>0</v>
      </c>
      <c r="S889" s="12"/>
      <c r="T889" s="676"/>
      <c r="U889" s="679">
        <f t="shared" ref="U889:U910" si="386">IF(T889="YES",$H889,0)</f>
        <v>0</v>
      </c>
      <c r="V889" s="12"/>
      <c r="W889" s="676"/>
      <c r="X889" s="679">
        <f t="shared" ref="X889:X910" si="387">IF(W889="YES",$H889,0)</f>
        <v>0</v>
      </c>
      <c r="Z889" s="676"/>
      <c r="AA889" s="679">
        <f t="shared" ref="AA889:AA910" si="388">IF(Z889="YES",$H889,0)</f>
        <v>0</v>
      </c>
    </row>
    <row r="890" spans="2:27" ht="17.25" customHeight="1">
      <c r="B890" s="126" t="s">
        <v>1295</v>
      </c>
      <c r="C890" s="364" t="s">
        <v>1296</v>
      </c>
      <c r="D890" s="86"/>
      <c r="E890" s="365" t="s">
        <v>128</v>
      </c>
      <c r="F890" s="367" t="s">
        <v>1294</v>
      </c>
      <c r="G890" s="100">
        <v>907330</v>
      </c>
      <c r="H890" s="468"/>
      <c r="I890" s="227">
        <v>20</v>
      </c>
      <c r="J890" s="218"/>
      <c r="K890" s="196">
        <f t="shared" si="382"/>
        <v>20</v>
      </c>
      <c r="L890" s="228">
        <f t="shared" si="383"/>
        <v>0</v>
      </c>
      <c r="M890" s="220">
        <v>0</v>
      </c>
      <c r="N890" s="253">
        <f t="shared" si="384"/>
        <v>0</v>
      </c>
      <c r="O890" s="299"/>
      <c r="Q890" s="676"/>
      <c r="R890" s="679">
        <f t="shared" si="385"/>
        <v>0</v>
      </c>
      <c r="S890" s="12"/>
      <c r="T890" s="676"/>
      <c r="U890" s="679">
        <f t="shared" si="386"/>
        <v>0</v>
      </c>
      <c r="V890" s="12"/>
      <c r="W890" s="676"/>
      <c r="X890" s="679">
        <f t="shared" si="387"/>
        <v>0</v>
      </c>
      <c r="Z890" s="676"/>
      <c r="AA890" s="679">
        <f t="shared" si="388"/>
        <v>0</v>
      </c>
    </row>
    <row r="891" spans="2:27" ht="17.25" customHeight="1">
      <c r="B891" s="126">
        <v>9781907330315</v>
      </c>
      <c r="C891" s="364" t="s">
        <v>1297</v>
      </c>
      <c r="D891" s="86"/>
      <c r="E891" s="365" t="s">
        <v>128</v>
      </c>
      <c r="F891" s="367" t="s">
        <v>1294</v>
      </c>
      <c r="G891" s="100">
        <v>907330</v>
      </c>
      <c r="H891" s="468"/>
      <c r="I891" s="227">
        <v>9.6999999999999993</v>
      </c>
      <c r="J891" s="218"/>
      <c r="K891" s="196">
        <f t="shared" si="382"/>
        <v>9.6999999999999993</v>
      </c>
      <c r="L891" s="228">
        <f t="shared" si="383"/>
        <v>0</v>
      </c>
      <c r="M891" s="220">
        <v>0</v>
      </c>
      <c r="N891" s="253">
        <f t="shared" si="384"/>
        <v>0</v>
      </c>
      <c r="O891" s="299"/>
      <c r="Q891" s="676"/>
      <c r="R891" s="679">
        <f t="shared" si="385"/>
        <v>0</v>
      </c>
      <c r="S891" s="12"/>
      <c r="T891" s="676"/>
      <c r="U891" s="679">
        <f t="shared" si="386"/>
        <v>0</v>
      </c>
      <c r="V891" s="12"/>
      <c r="W891" s="676"/>
      <c r="X891" s="679">
        <f t="shared" si="387"/>
        <v>0</v>
      </c>
      <c r="Z891" s="676"/>
      <c r="AA891" s="679">
        <f t="shared" si="388"/>
        <v>0</v>
      </c>
    </row>
    <row r="892" spans="2:27" ht="17.25" customHeight="1">
      <c r="B892" s="126">
        <v>9781907330322</v>
      </c>
      <c r="C892" s="364" t="s">
        <v>1298</v>
      </c>
      <c r="D892" s="86"/>
      <c r="E892" s="365" t="s">
        <v>128</v>
      </c>
      <c r="F892" s="367" t="s">
        <v>1294</v>
      </c>
      <c r="G892" s="100">
        <v>907330</v>
      </c>
      <c r="H892" s="468"/>
      <c r="I892" s="227">
        <v>20</v>
      </c>
      <c r="J892" s="218"/>
      <c r="K892" s="196">
        <f t="shared" si="382"/>
        <v>20</v>
      </c>
      <c r="L892" s="228">
        <f t="shared" si="383"/>
        <v>0</v>
      </c>
      <c r="M892" s="220">
        <v>0</v>
      </c>
      <c r="N892" s="253">
        <f t="shared" si="384"/>
        <v>0</v>
      </c>
      <c r="O892" s="299"/>
      <c r="Q892" s="676"/>
      <c r="R892" s="679">
        <f t="shared" si="385"/>
        <v>0</v>
      </c>
      <c r="S892" s="12"/>
      <c r="T892" s="676"/>
      <c r="U892" s="679">
        <f t="shared" si="386"/>
        <v>0</v>
      </c>
      <c r="V892" s="12"/>
      <c r="W892" s="676"/>
      <c r="X892" s="679">
        <f t="shared" si="387"/>
        <v>0</v>
      </c>
      <c r="Z892" s="676"/>
      <c r="AA892" s="679">
        <f t="shared" si="388"/>
        <v>0</v>
      </c>
    </row>
    <row r="893" spans="2:27" ht="17.25" customHeight="1">
      <c r="B893" s="126">
        <v>9781907330292</v>
      </c>
      <c r="C893" s="364" t="s">
        <v>1299</v>
      </c>
      <c r="D893" s="86"/>
      <c r="E893" s="365" t="s">
        <v>128</v>
      </c>
      <c r="F893" s="367" t="s">
        <v>1294</v>
      </c>
      <c r="G893" s="100">
        <v>907330</v>
      </c>
      <c r="H893" s="468"/>
      <c r="I893" s="227">
        <v>4</v>
      </c>
      <c r="J893" s="218"/>
      <c r="K893" s="196">
        <f t="shared" si="382"/>
        <v>4</v>
      </c>
      <c r="L893" s="228">
        <f t="shared" si="383"/>
        <v>0</v>
      </c>
      <c r="M893" s="220">
        <v>0</v>
      </c>
      <c r="N893" s="253">
        <f t="shared" si="384"/>
        <v>0</v>
      </c>
      <c r="O893" s="299"/>
      <c r="Q893" s="676"/>
      <c r="R893" s="679">
        <f t="shared" si="385"/>
        <v>0</v>
      </c>
      <c r="S893" s="12"/>
      <c r="T893" s="676"/>
      <c r="U893" s="679">
        <f t="shared" si="386"/>
        <v>0</v>
      </c>
      <c r="V893" s="12"/>
      <c r="W893" s="676"/>
      <c r="X893" s="679">
        <f t="shared" si="387"/>
        <v>0</v>
      </c>
      <c r="Z893" s="676"/>
      <c r="AA893" s="679">
        <f t="shared" si="388"/>
        <v>0</v>
      </c>
    </row>
    <row r="894" spans="2:27" ht="17.25" customHeight="1">
      <c r="B894" s="126">
        <v>9781907330308</v>
      </c>
      <c r="C894" s="364" t="s">
        <v>1300</v>
      </c>
      <c r="D894" s="86"/>
      <c r="E894" s="365" t="s">
        <v>128</v>
      </c>
      <c r="F894" s="367" t="s">
        <v>1294</v>
      </c>
      <c r="G894" s="100">
        <v>907330</v>
      </c>
      <c r="H894" s="468"/>
      <c r="I894" s="227">
        <v>10</v>
      </c>
      <c r="J894" s="218"/>
      <c r="K894" s="196">
        <f t="shared" si="382"/>
        <v>10</v>
      </c>
      <c r="L894" s="228">
        <f t="shared" si="383"/>
        <v>0</v>
      </c>
      <c r="M894" s="220">
        <v>0</v>
      </c>
      <c r="N894" s="253">
        <f t="shared" si="384"/>
        <v>0</v>
      </c>
      <c r="O894" s="299"/>
      <c r="Q894" s="676"/>
      <c r="R894" s="679">
        <f t="shared" si="385"/>
        <v>0</v>
      </c>
      <c r="S894" s="12"/>
      <c r="T894" s="676"/>
      <c r="U894" s="679">
        <f t="shared" si="386"/>
        <v>0</v>
      </c>
      <c r="V894" s="12"/>
      <c r="W894" s="676"/>
      <c r="X894" s="679">
        <f t="shared" si="387"/>
        <v>0</v>
      </c>
      <c r="Z894" s="676"/>
      <c r="AA894" s="679">
        <f t="shared" si="388"/>
        <v>0</v>
      </c>
    </row>
    <row r="895" spans="2:27" ht="17.25" customHeight="1">
      <c r="B895" s="126">
        <v>9781907330261</v>
      </c>
      <c r="C895" s="364" t="s">
        <v>1301</v>
      </c>
      <c r="D895" s="86"/>
      <c r="E895" s="365" t="s">
        <v>128</v>
      </c>
      <c r="F895" s="367" t="s">
        <v>1294</v>
      </c>
      <c r="G895" s="100">
        <v>907330</v>
      </c>
      <c r="H895" s="468"/>
      <c r="I895" s="227">
        <v>12</v>
      </c>
      <c r="J895" s="218"/>
      <c r="K895" s="196">
        <f t="shared" si="382"/>
        <v>12</v>
      </c>
      <c r="L895" s="228">
        <f t="shared" si="383"/>
        <v>0</v>
      </c>
      <c r="M895" s="220">
        <v>0</v>
      </c>
      <c r="N895" s="253">
        <f t="shared" si="384"/>
        <v>0</v>
      </c>
      <c r="O895" s="299"/>
      <c r="Q895" s="676"/>
      <c r="R895" s="679">
        <f t="shared" si="385"/>
        <v>0</v>
      </c>
      <c r="S895" s="12"/>
      <c r="T895" s="676"/>
      <c r="U895" s="679">
        <f t="shared" si="386"/>
        <v>0</v>
      </c>
      <c r="V895" s="12"/>
      <c r="W895" s="676"/>
      <c r="X895" s="679">
        <f t="shared" si="387"/>
        <v>0</v>
      </c>
      <c r="Z895" s="676"/>
      <c r="AA895" s="679">
        <f t="shared" si="388"/>
        <v>0</v>
      </c>
    </row>
    <row r="896" spans="2:27" ht="17.25" customHeight="1">
      <c r="B896" s="126">
        <v>9781907330278</v>
      </c>
      <c r="C896" s="364" t="s">
        <v>1302</v>
      </c>
      <c r="D896" s="86"/>
      <c r="E896" s="365" t="s">
        <v>128</v>
      </c>
      <c r="F896" s="367" t="s">
        <v>1294</v>
      </c>
      <c r="G896" s="100">
        <v>907330</v>
      </c>
      <c r="H896" s="468"/>
      <c r="I896" s="227">
        <v>25</v>
      </c>
      <c r="J896" s="218"/>
      <c r="K896" s="196">
        <f t="shared" si="382"/>
        <v>25</v>
      </c>
      <c r="L896" s="228">
        <f t="shared" si="383"/>
        <v>0</v>
      </c>
      <c r="M896" s="220">
        <v>0</v>
      </c>
      <c r="N896" s="253">
        <f t="shared" si="384"/>
        <v>0</v>
      </c>
      <c r="O896" s="299"/>
      <c r="Q896" s="676"/>
      <c r="R896" s="679">
        <f t="shared" si="385"/>
        <v>0</v>
      </c>
      <c r="S896" s="12"/>
      <c r="T896" s="676"/>
      <c r="U896" s="679">
        <f t="shared" si="386"/>
        <v>0</v>
      </c>
      <c r="V896" s="12"/>
      <c r="W896" s="676"/>
      <c r="X896" s="679">
        <f t="shared" si="387"/>
        <v>0</v>
      </c>
      <c r="Z896" s="676"/>
      <c r="AA896" s="679">
        <f t="shared" si="388"/>
        <v>0</v>
      </c>
    </row>
    <row r="897" spans="2:27" ht="17.25" customHeight="1">
      <c r="B897" s="126">
        <v>9781907330285</v>
      </c>
      <c r="C897" s="363" t="s">
        <v>1303</v>
      </c>
      <c r="D897" s="86"/>
      <c r="E897" s="365" t="s">
        <v>128</v>
      </c>
      <c r="F897" s="367" t="s">
        <v>1294</v>
      </c>
      <c r="G897" s="100">
        <v>907330</v>
      </c>
      <c r="H897" s="468"/>
      <c r="I897" s="227">
        <v>7.5</v>
      </c>
      <c r="J897" s="218"/>
      <c r="K897" s="196">
        <f t="shared" si="382"/>
        <v>7.5</v>
      </c>
      <c r="L897" s="228">
        <f t="shared" si="383"/>
        <v>0</v>
      </c>
      <c r="M897" s="220">
        <v>0</v>
      </c>
      <c r="N897" s="253">
        <f t="shared" si="384"/>
        <v>0</v>
      </c>
      <c r="O897" s="299"/>
      <c r="Q897" s="676"/>
      <c r="R897" s="679">
        <f t="shared" si="385"/>
        <v>0</v>
      </c>
      <c r="S897" s="12"/>
      <c r="T897" s="676"/>
      <c r="U897" s="679">
        <f t="shared" si="386"/>
        <v>0</v>
      </c>
      <c r="V897" s="12"/>
      <c r="W897" s="676"/>
      <c r="X897" s="679">
        <f t="shared" si="387"/>
        <v>0</v>
      </c>
      <c r="Z897" s="676"/>
      <c r="AA897" s="679">
        <f t="shared" si="388"/>
        <v>0</v>
      </c>
    </row>
    <row r="898" spans="2:27" ht="17.25" customHeight="1">
      <c r="B898" s="126">
        <v>9781907330599</v>
      </c>
      <c r="C898" s="363" t="s">
        <v>1304</v>
      </c>
      <c r="D898" s="86"/>
      <c r="E898" s="365" t="s">
        <v>98</v>
      </c>
      <c r="F898" s="367" t="s">
        <v>1294</v>
      </c>
      <c r="G898" s="100">
        <v>907330</v>
      </c>
      <c r="H898" s="468"/>
      <c r="I898" s="227">
        <v>29.7</v>
      </c>
      <c r="J898" s="218"/>
      <c r="K898" s="196">
        <f t="shared" si="382"/>
        <v>29.7</v>
      </c>
      <c r="L898" s="228">
        <f t="shared" si="383"/>
        <v>0</v>
      </c>
      <c r="M898" s="220">
        <v>0</v>
      </c>
      <c r="N898" s="253">
        <f t="shared" si="384"/>
        <v>0</v>
      </c>
      <c r="O898" s="299"/>
      <c r="Q898" s="676"/>
      <c r="R898" s="679">
        <f t="shared" si="385"/>
        <v>0</v>
      </c>
      <c r="S898" s="12"/>
      <c r="T898" s="676"/>
      <c r="U898" s="679">
        <f t="shared" si="386"/>
        <v>0</v>
      </c>
      <c r="V898" s="12"/>
      <c r="W898" s="676"/>
      <c r="X898" s="679">
        <f t="shared" si="387"/>
        <v>0</v>
      </c>
      <c r="Z898" s="676"/>
      <c r="AA898" s="679">
        <f t="shared" si="388"/>
        <v>0</v>
      </c>
    </row>
    <row r="899" spans="2:27" ht="17.25" customHeight="1">
      <c r="B899" s="126">
        <v>9781907330605</v>
      </c>
      <c r="C899" s="363" t="s">
        <v>1305</v>
      </c>
      <c r="D899" s="86"/>
      <c r="E899" s="365" t="s">
        <v>98</v>
      </c>
      <c r="F899" s="367" t="s">
        <v>1294</v>
      </c>
      <c r="G899" s="100">
        <v>907330</v>
      </c>
      <c r="H899" s="468"/>
      <c r="I899" s="227">
        <v>14.7</v>
      </c>
      <c r="J899" s="218"/>
      <c r="K899" s="196">
        <f t="shared" si="382"/>
        <v>14.7</v>
      </c>
      <c r="L899" s="228">
        <f t="shared" si="383"/>
        <v>0</v>
      </c>
      <c r="M899" s="220">
        <v>0</v>
      </c>
      <c r="N899" s="253">
        <f t="shared" si="384"/>
        <v>0</v>
      </c>
      <c r="O899" s="299"/>
      <c r="Q899" s="676"/>
      <c r="R899" s="679">
        <f t="shared" si="385"/>
        <v>0</v>
      </c>
      <c r="S899" s="12"/>
      <c r="T899" s="676"/>
      <c r="U899" s="679">
        <f t="shared" si="386"/>
        <v>0</v>
      </c>
      <c r="V899" s="12"/>
      <c r="W899" s="676"/>
      <c r="X899" s="679">
        <f t="shared" si="387"/>
        <v>0</v>
      </c>
      <c r="Z899" s="676"/>
      <c r="AA899" s="679">
        <f t="shared" si="388"/>
        <v>0</v>
      </c>
    </row>
    <row r="900" spans="2:27" ht="17.25" customHeight="1">
      <c r="B900" s="126">
        <v>9781907330124</v>
      </c>
      <c r="C900" s="363" t="s">
        <v>1306</v>
      </c>
      <c r="D900" s="86"/>
      <c r="E900" s="365" t="s">
        <v>98</v>
      </c>
      <c r="F900" s="367" t="s">
        <v>1294</v>
      </c>
      <c r="G900" s="100">
        <v>907330</v>
      </c>
      <c r="H900" s="468"/>
      <c r="I900" s="227">
        <v>19.7</v>
      </c>
      <c r="J900" s="218"/>
      <c r="K900" s="196">
        <f t="shared" si="382"/>
        <v>19.7</v>
      </c>
      <c r="L900" s="228">
        <f t="shared" si="383"/>
        <v>0</v>
      </c>
      <c r="M900" s="220">
        <v>0</v>
      </c>
      <c r="N900" s="253">
        <f t="shared" si="384"/>
        <v>0</v>
      </c>
      <c r="O900" s="299"/>
      <c r="Q900" s="676"/>
      <c r="R900" s="679">
        <f t="shared" si="385"/>
        <v>0</v>
      </c>
      <c r="S900" s="12"/>
      <c r="T900" s="676"/>
      <c r="U900" s="679">
        <f t="shared" si="386"/>
        <v>0</v>
      </c>
      <c r="V900" s="12"/>
      <c r="W900" s="676"/>
      <c r="X900" s="679">
        <f t="shared" si="387"/>
        <v>0</v>
      </c>
      <c r="Z900" s="676"/>
      <c r="AA900" s="679">
        <f t="shared" si="388"/>
        <v>0</v>
      </c>
    </row>
    <row r="901" spans="2:27" ht="17.25" customHeight="1">
      <c r="B901" s="126">
        <v>9781907330629</v>
      </c>
      <c r="C901" s="363" t="s">
        <v>1307</v>
      </c>
      <c r="D901" s="86"/>
      <c r="E901" s="365" t="s">
        <v>98</v>
      </c>
      <c r="F901" s="367" t="s">
        <v>1294</v>
      </c>
      <c r="G901" s="100">
        <v>907330</v>
      </c>
      <c r="H901" s="468"/>
      <c r="I901" s="227">
        <v>3.75</v>
      </c>
      <c r="J901" s="218"/>
      <c r="K901" s="196">
        <f t="shared" si="382"/>
        <v>3.75</v>
      </c>
      <c r="L901" s="228">
        <f t="shared" si="383"/>
        <v>0</v>
      </c>
      <c r="M901" s="220">
        <v>0</v>
      </c>
      <c r="N901" s="253">
        <f t="shared" si="384"/>
        <v>0</v>
      </c>
      <c r="O901" s="299"/>
      <c r="Q901" s="676"/>
      <c r="R901" s="679">
        <f t="shared" si="385"/>
        <v>0</v>
      </c>
      <c r="S901" s="12"/>
      <c r="T901" s="676"/>
      <c r="U901" s="679">
        <f t="shared" si="386"/>
        <v>0</v>
      </c>
      <c r="V901" s="12"/>
      <c r="W901" s="676"/>
      <c r="X901" s="679">
        <f t="shared" si="387"/>
        <v>0</v>
      </c>
      <c r="Z901" s="676"/>
      <c r="AA901" s="679">
        <f t="shared" si="388"/>
        <v>0</v>
      </c>
    </row>
    <row r="902" spans="2:27" ht="17.25" customHeight="1">
      <c r="B902" s="126">
        <v>9781907330919</v>
      </c>
      <c r="C902" s="363" t="s">
        <v>1308</v>
      </c>
      <c r="D902" s="86"/>
      <c r="E902" s="365" t="s">
        <v>98</v>
      </c>
      <c r="F902" s="367" t="s">
        <v>1294</v>
      </c>
      <c r="G902" s="100">
        <v>907330</v>
      </c>
      <c r="H902" s="468"/>
      <c r="I902" s="227">
        <v>16.7</v>
      </c>
      <c r="J902" s="218"/>
      <c r="K902" s="196">
        <f t="shared" si="382"/>
        <v>16.7</v>
      </c>
      <c r="L902" s="228">
        <f t="shared" si="383"/>
        <v>0</v>
      </c>
      <c r="M902" s="220">
        <v>0</v>
      </c>
      <c r="N902" s="253">
        <f t="shared" si="384"/>
        <v>0</v>
      </c>
      <c r="O902" s="299"/>
      <c r="Q902" s="676"/>
      <c r="R902" s="679">
        <f t="shared" si="385"/>
        <v>0</v>
      </c>
      <c r="S902" s="12"/>
      <c r="T902" s="676"/>
      <c r="U902" s="679">
        <f t="shared" si="386"/>
        <v>0</v>
      </c>
      <c r="V902" s="12"/>
      <c r="W902" s="676"/>
      <c r="X902" s="679">
        <f t="shared" si="387"/>
        <v>0</v>
      </c>
      <c r="Z902" s="676"/>
      <c r="AA902" s="679">
        <f t="shared" si="388"/>
        <v>0</v>
      </c>
    </row>
    <row r="903" spans="2:27" ht="17.25" customHeight="1">
      <c r="B903" s="126">
        <v>9781789272345</v>
      </c>
      <c r="C903" s="363" t="s">
        <v>1309</v>
      </c>
      <c r="D903" s="86"/>
      <c r="E903" s="365" t="s">
        <v>98</v>
      </c>
      <c r="F903" s="367" t="s">
        <v>225</v>
      </c>
      <c r="G903" s="100" t="s">
        <v>1310</v>
      </c>
      <c r="H903" s="468"/>
      <c r="I903" s="227">
        <v>19.95</v>
      </c>
      <c r="J903" s="218"/>
      <c r="K903" s="196">
        <f t="shared" si="382"/>
        <v>19.95</v>
      </c>
      <c r="L903" s="228">
        <f t="shared" si="383"/>
        <v>0</v>
      </c>
      <c r="M903" s="220">
        <v>0</v>
      </c>
      <c r="N903" s="253">
        <f t="shared" si="384"/>
        <v>0</v>
      </c>
      <c r="O903" s="299"/>
      <c r="Q903" s="676"/>
      <c r="R903" s="679">
        <f t="shared" si="385"/>
        <v>0</v>
      </c>
      <c r="S903" s="12"/>
      <c r="T903" s="676"/>
      <c r="U903" s="679">
        <f t="shared" si="386"/>
        <v>0</v>
      </c>
      <c r="V903" s="12"/>
      <c r="W903" s="676"/>
      <c r="X903" s="679">
        <f t="shared" si="387"/>
        <v>0</v>
      </c>
      <c r="Z903" s="676"/>
      <c r="AA903" s="679">
        <f t="shared" si="388"/>
        <v>0</v>
      </c>
    </row>
    <row r="904" spans="2:27" ht="17.25" customHeight="1">
      <c r="B904" s="126">
        <v>9781739709006</v>
      </c>
      <c r="C904" s="364" t="s">
        <v>1311</v>
      </c>
      <c r="D904" s="86"/>
      <c r="E904" s="365" t="s">
        <v>128</v>
      </c>
      <c r="F904" s="367" t="s">
        <v>1312</v>
      </c>
      <c r="G904" s="370">
        <v>7397090</v>
      </c>
      <c r="H904" s="468"/>
      <c r="I904" s="227">
        <v>19.701000000000001</v>
      </c>
      <c r="J904" s="218"/>
      <c r="K904" s="196">
        <f t="shared" si="382"/>
        <v>19.701000000000001</v>
      </c>
      <c r="L904" s="228">
        <f t="shared" si="383"/>
        <v>0</v>
      </c>
      <c r="M904" s="220">
        <v>0</v>
      </c>
      <c r="N904" s="253">
        <f t="shared" si="384"/>
        <v>0</v>
      </c>
      <c r="O904" s="299"/>
      <c r="Q904" s="676"/>
      <c r="R904" s="679">
        <f t="shared" si="385"/>
        <v>0</v>
      </c>
      <c r="S904" s="12"/>
      <c r="T904" s="676"/>
      <c r="U904" s="679">
        <f t="shared" si="386"/>
        <v>0</v>
      </c>
      <c r="V904" s="12"/>
      <c r="W904" s="676"/>
      <c r="X904" s="679">
        <f t="shared" si="387"/>
        <v>0</v>
      </c>
      <c r="Z904" s="676"/>
      <c r="AA904" s="679">
        <f t="shared" si="388"/>
        <v>0</v>
      </c>
    </row>
    <row r="905" spans="2:27" ht="17.25" customHeight="1">
      <c r="B905" s="126">
        <v>9781739709013</v>
      </c>
      <c r="C905" s="364" t="s">
        <v>1313</v>
      </c>
      <c r="D905" s="86"/>
      <c r="E905" s="365" t="s">
        <v>128</v>
      </c>
      <c r="F905" s="367" t="s">
        <v>1312</v>
      </c>
      <c r="G905" s="370">
        <v>7397090</v>
      </c>
      <c r="H905" s="468"/>
      <c r="I905" s="227">
        <v>25</v>
      </c>
      <c r="J905" s="218"/>
      <c r="K905" s="196">
        <f t="shared" si="382"/>
        <v>25</v>
      </c>
      <c r="L905" s="228">
        <f t="shared" si="383"/>
        <v>0</v>
      </c>
      <c r="M905" s="220">
        <v>0</v>
      </c>
      <c r="N905" s="253">
        <f t="shared" si="384"/>
        <v>0</v>
      </c>
      <c r="O905" s="299"/>
      <c r="Q905" s="676"/>
      <c r="R905" s="679">
        <f t="shared" si="385"/>
        <v>0</v>
      </c>
      <c r="S905" s="12"/>
      <c r="T905" s="676"/>
      <c r="U905" s="679">
        <f t="shared" si="386"/>
        <v>0</v>
      </c>
      <c r="V905" s="12"/>
      <c r="W905" s="676"/>
      <c r="X905" s="679">
        <f t="shared" si="387"/>
        <v>0</v>
      </c>
      <c r="Z905" s="676"/>
      <c r="AA905" s="679">
        <f t="shared" si="388"/>
        <v>0</v>
      </c>
    </row>
    <row r="906" spans="2:27" s="333" customFormat="1" ht="17.25" customHeight="1">
      <c r="B906" s="87"/>
      <c r="C906" s="132" t="s">
        <v>396</v>
      </c>
      <c r="D906" s="132"/>
      <c r="E906" s="130"/>
      <c r="F906" s="86"/>
      <c r="G906" s="86"/>
      <c r="H906" s="468"/>
      <c r="I906" s="224"/>
      <c r="J906" s="218"/>
      <c r="K906" s="306">
        <f t="shared" si="382"/>
        <v>0</v>
      </c>
      <c r="L906" s="307">
        <f t="shared" si="383"/>
        <v>0</v>
      </c>
      <c r="M906" s="220">
        <v>0</v>
      </c>
      <c r="N906" s="308">
        <f t="shared" si="384"/>
        <v>0</v>
      </c>
      <c r="O906" s="299"/>
      <c r="Q906" s="676"/>
      <c r="R906" s="693">
        <f t="shared" si="385"/>
        <v>0</v>
      </c>
      <c r="T906" s="676"/>
      <c r="U906" s="693">
        <f t="shared" si="386"/>
        <v>0</v>
      </c>
      <c r="W906" s="676"/>
      <c r="X906" s="693">
        <f t="shared" si="387"/>
        <v>0</v>
      </c>
      <c r="Z906" s="676"/>
      <c r="AA906" s="693">
        <f t="shared" si="388"/>
        <v>0</v>
      </c>
    </row>
    <row r="907" spans="2:27" s="333" customFormat="1" ht="17.25" customHeight="1">
      <c r="B907" s="118"/>
      <c r="C907" s="312"/>
      <c r="D907" s="132"/>
      <c r="E907" s="151"/>
      <c r="F907" s="85"/>
      <c r="G907" s="80"/>
      <c r="H907" s="468"/>
      <c r="I907" s="303"/>
      <c r="J907" s="218"/>
      <c r="K907" s="306">
        <f t="shared" ref="K907:K908" si="389">I907-(I907*J907)</f>
        <v>0</v>
      </c>
      <c r="L907" s="307">
        <f t="shared" ref="L907:L908" si="390">K907*H907</f>
        <v>0</v>
      </c>
      <c r="M907" s="220">
        <v>0</v>
      </c>
      <c r="N907" s="308">
        <f t="shared" ref="N907:N908" si="391">L907+(L907*M907)</f>
        <v>0</v>
      </c>
      <c r="O907" s="299"/>
      <c r="Q907" s="676"/>
      <c r="R907" s="693">
        <f t="shared" si="385"/>
        <v>0</v>
      </c>
      <c r="T907" s="676"/>
      <c r="U907" s="693">
        <f t="shared" si="386"/>
        <v>0</v>
      </c>
      <c r="W907" s="676"/>
      <c r="X907" s="693">
        <f t="shared" si="387"/>
        <v>0</v>
      </c>
      <c r="Z907" s="676"/>
      <c r="AA907" s="693">
        <f t="shared" si="388"/>
        <v>0</v>
      </c>
    </row>
    <row r="908" spans="2:27" s="333" customFormat="1" ht="17.25" customHeight="1">
      <c r="B908" s="118"/>
      <c r="C908" s="312"/>
      <c r="D908" s="132"/>
      <c r="E908" s="151"/>
      <c r="F908" s="85"/>
      <c r="G908" s="80"/>
      <c r="H908" s="468"/>
      <c r="I908" s="303"/>
      <c r="J908" s="218"/>
      <c r="K908" s="306">
        <f t="shared" si="389"/>
        <v>0</v>
      </c>
      <c r="L908" s="307">
        <f t="shared" si="390"/>
        <v>0</v>
      </c>
      <c r="M908" s="220">
        <v>0</v>
      </c>
      <c r="N908" s="308">
        <f t="shared" si="391"/>
        <v>0</v>
      </c>
      <c r="O908" s="299"/>
      <c r="Q908" s="676"/>
      <c r="R908" s="693">
        <f t="shared" si="385"/>
        <v>0</v>
      </c>
      <c r="T908" s="676"/>
      <c r="U908" s="693">
        <f t="shared" si="386"/>
        <v>0</v>
      </c>
      <c r="W908" s="676"/>
      <c r="X908" s="693">
        <f t="shared" si="387"/>
        <v>0</v>
      </c>
      <c r="Z908" s="676"/>
      <c r="AA908" s="693">
        <f t="shared" si="388"/>
        <v>0</v>
      </c>
    </row>
    <row r="909" spans="2:27" s="333" customFormat="1" ht="17.25" customHeight="1">
      <c r="B909" s="118"/>
      <c r="C909" s="312"/>
      <c r="D909" s="132"/>
      <c r="E909" s="151"/>
      <c r="F909" s="85"/>
      <c r="G909" s="80"/>
      <c r="H909" s="468"/>
      <c r="I909" s="303"/>
      <c r="J909" s="218"/>
      <c r="K909" s="306">
        <f t="shared" ref="K909:K910" si="392">I909-(I909*J909)</f>
        <v>0</v>
      </c>
      <c r="L909" s="307">
        <f t="shared" ref="L909:L910" si="393">K909*H909</f>
        <v>0</v>
      </c>
      <c r="M909" s="220">
        <v>0</v>
      </c>
      <c r="N909" s="308">
        <f t="shared" ref="N909:N910" si="394">L909+(L909*M909)</f>
        <v>0</v>
      </c>
      <c r="O909" s="299"/>
      <c r="Q909" s="676"/>
      <c r="R909" s="693">
        <f t="shared" si="385"/>
        <v>0</v>
      </c>
      <c r="T909" s="676"/>
      <c r="U909" s="693">
        <f t="shared" si="386"/>
        <v>0</v>
      </c>
      <c r="W909" s="676"/>
      <c r="X909" s="693">
        <f t="shared" si="387"/>
        <v>0</v>
      </c>
      <c r="Z909" s="676"/>
      <c r="AA909" s="693">
        <f t="shared" si="388"/>
        <v>0</v>
      </c>
    </row>
    <row r="910" spans="2:27" s="333" customFormat="1" ht="17.25" customHeight="1">
      <c r="B910" s="118"/>
      <c r="C910" s="312"/>
      <c r="D910" s="132"/>
      <c r="E910" s="151"/>
      <c r="F910" s="85"/>
      <c r="G910" s="80"/>
      <c r="H910" s="468"/>
      <c r="I910" s="303"/>
      <c r="J910" s="218"/>
      <c r="K910" s="306">
        <f t="shared" si="392"/>
        <v>0</v>
      </c>
      <c r="L910" s="307">
        <f t="shared" si="393"/>
        <v>0</v>
      </c>
      <c r="M910" s="220">
        <v>0</v>
      </c>
      <c r="N910" s="308">
        <f t="shared" si="394"/>
        <v>0</v>
      </c>
      <c r="O910" s="299"/>
      <c r="Q910" s="676"/>
      <c r="R910" s="693">
        <f t="shared" si="385"/>
        <v>0</v>
      </c>
      <c r="T910" s="676"/>
      <c r="U910" s="693">
        <f t="shared" si="386"/>
        <v>0</v>
      </c>
      <c r="W910" s="676"/>
      <c r="X910" s="693">
        <f t="shared" si="387"/>
        <v>0</v>
      </c>
      <c r="Z910" s="676"/>
      <c r="AA910" s="693">
        <f t="shared" si="388"/>
        <v>0</v>
      </c>
    </row>
    <row r="911" spans="2:27" s="333" customFormat="1" ht="17.25" customHeight="1">
      <c r="B911" s="479"/>
      <c r="C911" s="486" t="s">
        <v>271</v>
      </c>
      <c r="D911" s="654"/>
      <c r="E911" s="476"/>
      <c r="F911" s="477"/>
      <c r="G911" s="478"/>
      <c r="H911" s="511"/>
      <c r="I911" s="480"/>
      <c r="J911" s="481"/>
      <c r="K911" s="482"/>
      <c r="L911" s="483"/>
      <c r="M911" s="484"/>
      <c r="N911" s="484"/>
      <c r="O911" s="485"/>
      <c r="Q911"/>
      <c r="S911"/>
      <c r="U911"/>
      <c r="W911"/>
    </row>
    <row r="912" spans="2:27" ht="17.25" customHeight="1">
      <c r="B912" s="124" t="s">
        <v>1314</v>
      </c>
      <c r="C912" s="108"/>
      <c r="D912" s="110"/>
      <c r="E912" s="109"/>
      <c r="F912" s="109"/>
      <c r="G912" s="110"/>
      <c r="H912" s="473">
        <f>SUM(H889:H911)</f>
        <v>0</v>
      </c>
      <c r="I912" s="464"/>
      <c r="J912" s="193"/>
      <c r="K912" s="193"/>
      <c r="L912" s="229">
        <f>SUM(L889:L911)</f>
        <v>0</v>
      </c>
      <c r="M912" s="171"/>
      <c r="N912" s="241">
        <f>SUM(N889:N911)</f>
        <v>0</v>
      </c>
      <c r="O912" s="637"/>
    </row>
    <row r="916" spans="2:27" ht="24" customHeight="1">
      <c r="B916" s="288" t="s">
        <v>1315</v>
      </c>
      <c r="C916" s="289"/>
      <c r="D916" s="289"/>
      <c r="E916" s="290"/>
      <c r="F916" s="290"/>
      <c r="G916" s="289"/>
      <c r="H916" s="287">
        <f>SUM(H912,H885,H860,H846,H814,H773,H714,H685,H669,H648,H635,H622,H588,H567,H520,H472,H402,H386,H355,H341,H303,H289,H248,H189,H106)</f>
        <v>0</v>
      </c>
      <c r="I916" s="475"/>
      <c r="J916" s="292"/>
      <c r="K916" s="292"/>
      <c r="L916" s="293">
        <f>SUM(L912,L885,L860,L846,L814,L773,L714,L685,L669,L648,L635,L622,L588,L567,L520,L472,L402,L386,L355,L341,L303,L289,L248,L189,L106)</f>
        <v>0</v>
      </c>
      <c r="N916" s="294">
        <f>SUM(N912,N885,N860,N846,N814,N773,N714,N685,N669,N648,N635,N622,N588,N567,N520,N472,N402,N386,N355,N341,N303,N289,N248,N189,N106)</f>
        <v>0</v>
      </c>
      <c r="R916" s="681">
        <f>SUM(R889:R911,R864:R884,R850:R859,R818:R845,R777:R813,R718:R772,R689:R713,R673:R684,R652:R668,R639:R647,R626:R634,R592:R621,R571:R587,R524:R566,R476:R519,R406:R471,R390:R401,R359:R385,R345:R354,R307:R340,R293:R303,R252:R288,R193:R246,R110:R188,R12:R105)</f>
        <v>0</v>
      </c>
      <c r="S916" s="641"/>
      <c r="T916" s="682"/>
      <c r="U916" s="681">
        <f>SUM(U889:U911,U864:U884,U850:U859,U818:U845,U777:U813,U718:U772,U689:U713,U673:U684,U652:U668,U639:U647,U626:U634,U592:U621,U571:U587,U524:U566,U476:U519,U406:U471,U390:U401,U359:U385,U345:U354,U307:U340,U293:U303,U252:U288,U193:U246,U110:U188,U12:U105)</f>
        <v>0</v>
      </c>
      <c r="V916" s="641"/>
      <c r="W916" s="682"/>
      <c r="X916" s="681">
        <f>SUM(X889:X911,X864:X884,X850:X859,X818:X845,X777:X813,X718:X772,X689:X713,X673:X684,X652:X668,X639:X647,X626:X634,X592:X621,X571:X587,X524:X566,X476:X519,X406:X471,X390:X401,X359:X385,X345:X354,X307:X340,X293:X303,X252:X288,X193:X246,X110:X188,X12:X105)</f>
        <v>0</v>
      </c>
      <c r="Y916" s="683"/>
      <c r="Z916" s="682"/>
      <c r="AA916" s="681">
        <f>SUM(AA889:AA911,AA864:AA884,AA850:AA859,AA818:AA845,AA777:AA813,AA718:AA772,AA689:AA713,AA673:AA684,AA652:AA668,AA639:AA647,AA626:AA634,AA592:AA621,AA571:AA587,AA524:AA566,AA476:AA519,AA406:AA471,AA390:AA401,AA359:AA385,AA345:AA354,AA307:AA340,AA293:AA303,AA252:AA288,AA193:AA246,AA110:AA188,AA12:AA105)</f>
        <v>0</v>
      </c>
    </row>
  </sheetData>
  <sheetProtection algorithmName="SHA-512" hashValue="wUeiZry8sSOuC1tLbL2nzp23J+1+TKdtyIap7gxeXw1w0N+pa0Rmt2FyJSFR51VNutgMUTbK+R1eZtsV7aIFrQ==" saltValue="PcxOgicZPujL/8Yyo/6n8A==" spinCount="100000" sheet="1" insertRows="0" deleteRows="0" selectLockedCells="1"/>
  <sortState xmlns:xlrd2="http://schemas.microsoft.com/office/spreadsheetml/2017/richdata2" ref="B193:W242">
    <sortCondition ref="F193:F242"/>
  </sortState>
  <mergeCells count="125">
    <mergeCell ref="B10:O10"/>
    <mergeCell ref="B108:O108"/>
    <mergeCell ref="B191:O191"/>
    <mergeCell ref="B250:O250"/>
    <mergeCell ref="B291:O291"/>
    <mergeCell ref="B474:O474"/>
    <mergeCell ref="B305:O305"/>
    <mergeCell ref="B343:O343"/>
    <mergeCell ref="B357:O357"/>
    <mergeCell ref="B388:O388"/>
    <mergeCell ref="B404:O404"/>
    <mergeCell ref="B848:O848"/>
    <mergeCell ref="B862:O862"/>
    <mergeCell ref="B887:O887"/>
    <mergeCell ref="B650:O650"/>
    <mergeCell ref="B687:O687"/>
    <mergeCell ref="B775:O775"/>
    <mergeCell ref="B671:O671"/>
    <mergeCell ref="B716:O716"/>
    <mergeCell ref="B522:O522"/>
    <mergeCell ref="B569:O569"/>
    <mergeCell ref="B590:O590"/>
    <mergeCell ref="B624:O624"/>
    <mergeCell ref="B637:O637"/>
    <mergeCell ref="Q11:R11"/>
    <mergeCell ref="T11:U11"/>
    <mergeCell ref="W11:X11"/>
    <mergeCell ref="Z11:AA11"/>
    <mergeCell ref="Q109:R109"/>
    <mergeCell ref="T109:U109"/>
    <mergeCell ref="W109:X109"/>
    <mergeCell ref="Z109:AA109"/>
    <mergeCell ref="B816:O816"/>
    <mergeCell ref="Q292:R292"/>
    <mergeCell ref="T292:U292"/>
    <mergeCell ref="W292:X292"/>
    <mergeCell ref="Z292:AA292"/>
    <mergeCell ref="Q306:R306"/>
    <mergeCell ref="T306:U306"/>
    <mergeCell ref="W306:X306"/>
    <mergeCell ref="Z306:AA306"/>
    <mergeCell ref="Q192:R192"/>
    <mergeCell ref="T192:U192"/>
    <mergeCell ref="W192:X192"/>
    <mergeCell ref="Z192:AA192"/>
    <mergeCell ref="Q251:R251"/>
    <mergeCell ref="T251:U251"/>
    <mergeCell ref="W251:X251"/>
    <mergeCell ref="Z251:AA251"/>
    <mergeCell ref="Q389:R389"/>
    <mergeCell ref="T389:U389"/>
    <mergeCell ref="W389:X389"/>
    <mergeCell ref="Z389:AA389"/>
    <mergeCell ref="Q405:R405"/>
    <mergeCell ref="T405:U405"/>
    <mergeCell ref="W405:X405"/>
    <mergeCell ref="Z405:AA405"/>
    <mergeCell ref="Q344:R344"/>
    <mergeCell ref="T344:U344"/>
    <mergeCell ref="W344:X344"/>
    <mergeCell ref="Z344:AA344"/>
    <mergeCell ref="Q358:R358"/>
    <mergeCell ref="T358:U358"/>
    <mergeCell ref="W358:X358"/>
    <mergeCell ref="Z358:AA358"/>
    <mergeCell ref="Q570:R570"/>
    <mergeCell ref="T570:U570"/>
    <mergeCell ref="W570:X570"/>
    <mergeCell ref="Z570:AA570"/>
    <mergeCell ref="Q591:R591"/>
    <mergeCell ref="T591:U591"/>
    <mergeCell ref="W591:X591"/>
    <mergeCell ref="Z591:AA591"/>
    <mergeCell ref="Q475:R475"/>
    <mergeCell ref="T475:U475"/>
    <mergeCell ref="W475:X475"/>
    <mergeCell ref="Z475:AA475"/>
    <mergeCell ref="Q523:R523"/>
    <mergeCell ref="T523:U523"/>
    <mergeCell ref="W523:X523"/>
    <mergeCell ref="Z523:AA523"/>
    <mergeCell ref="Q651:R651"/>
    <mergeCell ref="T651:U651"/>
    <mergeCell ref="W651:X651"/>
    <mergeCell ref="Z651:AA651"/>
    <mergeCell ref="Q672:R672"/>
    <mergeCell ref="T672:U672"/>
    <mergeCell ref="W672:X672"/>
    <mergeCell ref="Z672:AA672"/>
    <mergeCell ref="Q625:R625"/>
    <mergeCell ref="T625:U625"/>
    <mergeCell ref="W625:X625"/>
    <mergeCell ref="Z625:AA625"/>
    <mergeCell ref="Q638:R638"/>
    <mergeCell ref="T638:U638"/>
    <mergeCell ref="W638:X638"/>
    <mergeCell ref="Z638:AA638"/>
    <mergeCell ref="Q776:R776"/>
    <mergeCell ref="T776:U776"/>
    <mergeCell ref="W776:X776"/>
    <mergeCell ref="Z776:AA776"/>
    <mergeCell ref="Q817:R817"/>
    <mergeCell ref="T817:U817"/>
    <mergeCell ref="W817:X817"/>
    <mergeCell ref="Z817:AA817"/>
    <mergeCell ref="Q688:R688"/>
    <mergeCell ref="T688:U688"/>
    <mergeCell ref="W688:X688"/>
    <mergeCell ref="Z688:AA688"/>
    <mergeCell ref="Q717:R717"/>
    <mergeCell ref="T717:U717"/>
    <mergeCell ref="W717:X717"/>
    <mergeCell ref="Z717:AA717"/>
    <mergeCell ref="Q888:R888"/>
    <mergeCell ref="T888:U888"/>
    <mergeCell ref="W888:X888"/>
    <mergeCell ref="Z888:AA888"/>
    <mergeCell ref="Q849:R849"/>
    <mergeCell ref="T849:U849"/>
    <mergeCell ref="W849:X849"/>
    <mergeCell ref="Z849:AA849"/>
    <mergeCell ref="Q863:R863"/>
    <mergeCell ref="T863:U863"/>
    <mergeCell ref="W863:X863"/>
    <mergeCell ref="Z863:AA863"/>
  </mergeCells>
  <dataValidations count="3">
    <dataValidation type="list" allowBlank="1" showInputMessage="1" showErrorMessage="1" sqref="E851:E859 E626:E634 E639:E647 E252 E390:E391 E406:E409 E476:E478 E524:E533 E573:E575 E592:E595 E599:E611 E691:E704 E718:E723 E777 E867:E872 E345:E354 E394:E401 E280:E288 E466:E471 E462:E463 E560:E566 E577:E587 E613:E621 E654:E668 E673:E684 E706:E713 E766:E772 E757:E761 E12:E66 E110:E127 E193:E216 E293:E302 E359:E362 E75:E81 E85:E105 E145:E188 E223:E247 E256:E278 E500:E519 E538:E558 E782:E813 E307:E340 E889:E911 E484:E498 E727:E755 E367:E385 E418:E460 E821:E845 E874:E884" xr:uid="{7D8E650D-30F1-4D66-AE8E-4FA9A6495AEB}">
      <formula1>"""Yes,No"""</formula1>
    </dataValidation>
    <dataValidation type="list" allowBlank="1" showErrorMessage="1" sqref="E106:E107 E873 E67:E74 E217:E222 E253:E255 E279 E294 E363:E366 E392:E393 E461 E479:E483 E499 E534:E537 E559 E576 E596:E598 E612 E652:E653 E689:E690 E705 E724:E726 E756 E778:E781 E818:E820 E850 E864:E866 E679 E410:E417 E464:E466 E184 E82:E84 E571:E572 E308:E320 E115:E144" xr:uid="{7BF9C221-33F0-4E79-85D1-458E390B846E}">
      <formula1>"""Yes,No"""</formula1>
    </dataValidation>
    <dataValidation type="list" allowBlank="1" showInputMessage="1" showErrorMessage="1" sqref="E210" xr:uid="{3CD9BA1F-46FF-494B-B89A-224748DD239C}">
      <formula1>"Yes,No"</formula1>
    </dataValidation>
  </dataValidations>
  <printOptions horizontalCentered="1"/>
  <pageMargins left="0.25" right="0.25" top="0.75" bottom="0.75" header="0.3" footer="0.3"/>
  <pageSetup paperSize="8" scale="46" fitToHeight="0" orientation="landscape" r:id="rId1"/>
  <ignoredErrors>
    <ignoredError sqref="K102:N104 K908:N910 K906:AA907 O908:AA910 K881:N883 K879:AA880 O881:AA883 K856:N858 K854:AA855 O856:AA858 K842:N844 K840:AA841 O842:AA844 K810:N812 K808:AA809 O810:AA812 K769:N771 K767:AA768 O769:AA771 K710:N712 K708:AA709 O710:AA712 K681:N683 K679:AA680 O681:AA683 K665:N667 K663:AA664 O665:AA667 K644:N646 K639:AA643 O644:AA646 K631:N633 K626:AA630 O631:AA633 K618:N620 K616:AA617 O618:AA620 K584:N586 K582:AA583 O584:AA586 K563:N565 K561:AA562 O563:AA565 K516:N518 K514:AA515 O516:AA518 K468:N470 K466:AA467 O468:AA470 K398:N400 K396:AA397 O398:AA400 L382:N384 K379:AA381 K382:K384 O382:AA384 K351:N353 K345:AA350 O351:AA353 K337:N339 K336:AA336 O337:AA339 K299:N301 K298:AA298 O299:AA301 K285:N287 K284:AA284 O285:AA287 N244:N246 K244:L246 K243:AA243 M244:M246 O244:AA246 N185:N187 K185:L187 K184:AA184 M185:M187 O185:AA187 R102:AA104"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6" operator="equal" id="{C220E738-C88E-4B3A-99A6-DDD2D2F5C935}">
            <xm:f>'Tender Summary'!$C$49</xm:f>
            <x14:dxf>
              <fill>
                <patternFill>
                  <bgColor rgb="FF92D050"/>
                </patternFill>
              </fill>
            </x14:dxf>
          </x14:cfRule>
          <xm:sqref>H916</xm:sqref>
        </x14:conditionalFormatting>
        <x14:conditionalFormatting xmlns:xm="http://schemas.microsoft.com/office/excel/2006/main">
          <x14:cfRule type="cellIs" priority="7" operator="equal" id="{6EAE9AE7-9753-4DA1-8B27-E7D31B61CA2D}">
            <xm:f>'Tender Summary'!$E$46</xm:f>
            <x14:dxf>
              <fill>
                <patternFill>
                  <bgColor rgb="FF92D050"/>
                </patternFill>
              </fill>
            </x14:dxf>
          </x14:cfRule>
          <xm:sqref>L916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72E673E8-0D64-4964-BCB1-DB1C99D57C60}">
          <x14:formula1>
            <xm:f>Data!$F$2:$F$3</xm:f>
          </x14:formula1>
          <xm:sqref>Q12:Q104 W12:W104 Z12:Z104 T12:T104 Q193:Q246 W193:W246 Z193:Z246 T193:T246 Q252:Q287 W252:W287 Z252:Z287 T252:T287 Q293:Q301 W293:W301 Z293:Z301 T293:T301 Q307:Q339 W307:W339 Z307:Z339 T307:T339 Q345:Q353 W345:W353 Z345:Z353 T345:T353 Q390:Q400 W390:W400 Z390:Z400 T390:T400 Q476:Q518 W476:W518 Z476:Z518 T476:T518 Q524:Q565 W524:W565 Z524:Z565 T524:T565 Q571:Q586 W571:W586 Z571:Z586 T571:T586 Q592:Q620 W592:W620 Z592:Z620 T592:T620 Q626:Q633 W626:W633 Z626:Z633 T626:T633 Q639:Q646 W639:W646 Z639:Z646 T639:T646 Q652:Q667 W652:W667 Z652:Z667 T652:T667 Q673:Q683 W673:W683 Z673:Z683 T673:T683 Q689:Q712 W689:W712 Z689:Z712 T689:T712 Q718:Q771 W718:W771 Z718:Z771 T718:T771 Q777:Q812 W777:W812 Z777:Z812 T777:T812 Q850:Q858 W850:W858 Z850:Z858 T850:T858 Q889:Q910 W889:W910 Z889:Z910 T889:T910 T359:T384 Z359:Z384 W359:W384 Q359:Q384 Q406:Q470 W406:W470 Z406:Z470 T406:T470 T818:T844 Z818:Z844 W818:W844 Q818:Q844 T864:T883 Z864:Z883 W864:W883 Q864:Q883 T110:T187 Z110:Z187 W110:W187 Q110:Q187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21541-B9ED-47CA-A6D9-86AE70047DC9}">
  <sheetPr>
    <tabColor rgb="FF004D44"/>
    <pageSetUpPr fitToPage="1"/>
  </sheetPr>
  <dimension ref="B1:AA1077"/>
  <sheetViews>
    <sheetView showGridLines="0" tabSelected="1" topLeftCell="B279" zoomScaleNormal="100" zoomScaleSheetLayoutView="110" workbookViewId="0">
      <selection activeCell="H306" sqref="H306"/>
    </sheetView>
  </sheetViews>
  <sheetFormatPr defaultColWidth="0.140625" defaultRowHeight="17.25" customHeight="1" outlineLevelRow="1"/>
  <cols>
    <col min="1" max="1" width="5.140625" style="12" customWidth="1"/>
    <col min="2" max="2" width="17.85546875" style="13" customWidth="1"/>
    <col min="3" max="3" width="93.5703125" style="13" bestFit="1" customWidth="1"/>
    <col min="4" max="4" width="20" style="13" customWidth="1"/>
    <col min="5" max="5" width="16" style="14" customWidth="1"/>
    <col min="6" max="6" width="22" style="14" customWidth="1"/>
    <col min="7" max="7" width="13.28515625" style="13" customWidth="1"/>
    <col min="8" max="8" width="12.42578125" style="256" customWidth="1"/>
    <col min="9" max="9" width="11" style="518" customWidth="1"/>
    <col min="10" max="11" width="11" style="39" customWidth="1"/>
    <col min="12" max="12" width="12.5703125" style="39" customWidth="1"/>
    <col min="13" max="14" width="12.7109375" style="152" customWidth="1"/>
    <col min="15" max="15" width="27.5703125" style="13" customWidth="1"/>
    <col min="16" max="16" width="2.85546875" style="12" customWidth="1"/>
    <col min="17" max="17" width="6.7109375" style="454" customWidth="1"/>
    <col min="18" max="18" width="6.7109375" style="677" customWidth="1"/>
    <col min="19" max="19" width="2.85546875" style="12" customWidth="1"/>
    <col min="20" max="20" width="6.7109375" customWidth="1"/>
    <col min="21" max="21" width="6.7109375" style="680" customWidth="1"/>
    <col min="22" max="22" width="2.85546875" style="12" customWidth="1"/>
    <col min="23" max="23" width="6.7109375" customWidth="1"/>
    <col min="24" max="24" width="6.7109375" style="680" customWidth="1"/>
    <col min="25" max="25" width="2.85546875" style="12" customWidth="1"/>
    <col min="26" max="26" width="6.7109375" customWidth="1"/>
    <col min="27" max="27" width="6.7109375" style="680" customWidth="1"/>
    <col min="28" max="48" width="16.28515625" style="12" customWidth="1"/>
    <col min="49" max="59" width="15.42578125" style="12" customWidth="1"/>
    <col min="60" max="16384" width="0.140625" style="12"/>
  </cols>
  <sheetData>
    <row r="1" spans="2:27" ht="24.6" customHeight="1">
      <c r="E1" s="15"/>
      <c r="F1" s="15"/>
    </row>
    <row r="2" spans="2:27" ht="24.6" customHeight="1">
      <c r="E2" s="15"/>
      <c r="F2" s="15"/>
    </row>
    <row r="3" spans="2:27" ht="24.6" customHeight="1">
      <c r="C3" s="16"/>
      <c r="D3" s="16"/>
      <c r="E3" s="17"/>
      <c r="F3" s="18"/>
      <c r="G3" s="12"/>
      <c r="H3" s="257"/>
      <c r="M3" s="153"/>
      <c r="N3" s="153"/>
      <c r="O3" s="12"/>
    </row>
    <row r="4" spans="2:27" ht="24.6" customHeight="1"/>
    <row r="5" spans="2:27" ht="24.6" customHeight="1">
      <c r="C5" s="19"/>
      <c r="D5" s="19"/>
      <c r="E5" s="33"/>
      <c r="F5" s="33"/>
      <c r="G5" s="34"/>
      <c r="H5" s="258"/>
      <c r="M5" s="154"/>
      <c r="N5" s="154"/>
      <c r="O5" s="34"/>
    </row>
    <row r="6" spans="2:27" ht="24.6" customHeight="1">
      <c r="C6" s="19"/>
      <c r="D6" s="19"/>
      <c r="E6" s="20"/>
      <c r="F6" s="20"/>
      <c r="G6" s="21"/>
      <c r="H6" s="259"/>
      <c r="M6" s="155"/>
      <c r="N6" s="155"/>
      <c r="O6" s="21"/>
    </row>
    <row r="7" spans="2:27" s="22" customFormat="1" ht="11.1" customHeight="1">
      <c r="B7" s="13"/>
      <c r="C7" s="19"/>
      <c r="D7" s="19"/>
      <c r="E7" s="35"/>
      <c r="F7" s="35"/>
      <c r="G7" s="36"/>
      <c r="H7" s="260"/>
      <c r="I7" s="519"/>
      <c r="J7" s="40"/>
      <c r="K7" s="40"/>
      <c r="L7" s="40"/>
      <c r="M7" s="156"/>
      <c r="N7" s="156"/>
      <c r="O7" s="36"/>
      <c r="Q7" s="454"/>
      <c r="R7" s="677"/>
      <c r="T7"/>
      <c r="U7" s="680"/>
      <c r="W7"/>
      <c r="X7" s="680"/>
      <c r="Z7"/>
      <c r="AA7" s="680"/>
    </row>
    <row r="8" spans="2:27" s="22" customFormat="1" ht="24" customHeight="1" thickBot="1">
      <c r="B8" s="23"/>
      <c r="C8" s="23"/>
      <c r="D8" s="650"/>
      <c r="E8" s="24"/>
      <c r="F8" s="24"/>
      <c r="G8" s="25"/>
      <c r="H8" s="261"/>
      <c r="I8" s="461"/>
      <c r="J8" s="25"/>
      <c r="K8" s="25"/>
      <c r="L8" s="25"/>
      <c r="M8" s="157"/>
      <c r="N8" s="157"/>
      <c r="O8" s="25"/>
      <c r="P8" s="25"/>
      <c r="Q8" s="25"/>
      <c r="R8" s="678"/>
      <c r="S8" s="25"/>
      <c r="T8" s="25"/>
      <c r="U8" s="678"/>
      <c r="V8" s="25"/>
      <c r="W8" s="25"/>
      <c r="X8" s="678"/>
      <c r="Y8" s="25"/>
      <c r="Z8" s="25"/>
      <c r="AA8" s="678"/>
    </row>
    <row r="9" spans="2:27" ht="24" customHeight="1">
      <c r="C9" s="26"/>
      <c r="D9" s="26"/>
      <c r="E9" s="27"/>
      <c r="J9" s="13"/>
      <c r="K9" s="13"/>
      <c r="L9" s="13"/>
    </row>
    <row r="10" spans="2:27" s="22" customFormat="1" ht="30" customHeight="1">
      <c r="B10" s="733" t="s">
        <v>77</v>
      </c>
      <c r="C10" s="733"/>
      <c r="D10" s="733"/>
      <c r="E10" s="733"/>
      <c r="F10" s="733"/>
      <c r="G10" s="733"/>
      <c r="H10" s="733"/>
      <c r="I10" s="733"/>
      <c r="J10" s="733"/>
      <c r="K10" s="733"/>
      <c r="L10" s="733"/>
      <c r="M10" s="733"/>
      <c r="N10" s="733"/>
      <c r="O10" s="733"/>
      <c r="Q10" s="454"/>
      <c r="R10" s="677"/>
      <c r="S10" s="648"/>
      <c r="T10"/>
      <c r="U10" s="680"/>
      <c r="V10" s="648"/>
      <c r="W10"/>
      <c r="X10" s="680"/>
      <c r="Z10"/>
      <c r="AA10" s="680"/>
    </row>
    <row r="11" spans="2:27" s="22" customFormat="1" ht="30" customHeight="1">
      <c r="B11" s="106" t="s">
        <v>78</v>
      </c>
      <c r="C11" s="166" t="s">
        <v>79</v>
      </c>
      <c r="D11" s="166" t="s">
        <v>80</v>
      </c>
      <c r="E11" s="166" t="s">
        <v>81</v>
      </c>
      <c r="F11" s="167" t="s">
        <v>82</v>
      </c>
      <c r="G11" s="166" t="s">
        <v>83</v>
      </c>
      <c r="H11" s="262" t="s">
        <v>84</v>
      </c>
      <c r="I11" s="463" t="s">
        <v>85</v>
      </c>
      <c r="J11" s="178" t="s">
        <v>86</v>
      </c>
      <c r="K11" s="178" t="s">
        <v>87</v>
      </c>
      <c r="L11" s="178" t="s">
        <v>88</v>
      </c>
      <c r="M11" s="223" t="s">
        <v>89</v>
      </c>
      <c r="N11" s="223" t="s">
        <v>90</v>
      </c>
      <c r="O11" s="166" t="s">
        <v>91</v>
      </c>
      <c r="Q11" s="729" t="s">
        <v>92</v>
      </c>
      <c r="R11" s="730"/>
      <c r="T11" s="729" t="s">
        <v>93</v>
      </c>
      <c r="U11" s="730"/>
      <c r="W11" s="729" t="s">
        <v>94</v>
      </c>
      <c r="X11" s="730"/>
      <c r="Z11" s="731" t="s">
        <v>95</v>
      </c>
      <c r="AA11" s="732"/>
    </row>
    <row r="12" spans="2:27" s="22" customFormat="1" ht="17.25" customHeight="1">
      <c r="B12" s="43" t="s">
        <v>1316</v>
      </c>
      <c r="C12" s="68" t="s">
        <v>1317</v>
      </c>
      <c r="D12" s="44" t="s">
        <v>97</v>
      </c>
      <c r="E12" s="45" t="s">
        <v>98</v>
      </c>
      <c r="F12" s="46" t="s">
        <v>1294</v>
      </c>
      <c r="G12" s="300">
        <v>907330</v>
      </c>
      <c r="H12" s="468"/>
      <c r="I12" s="224">
        <v>9.6999999999999993</v>
      </c>
      <c r="J12" s="218"/>
      <c r="K12" s="196">
        <f t="shared" ref="K12:K56" si="0">I12-(I12*J12)</f>
        <v>9.6999999999999993</v>
      </c>
      <c r="L12" s="228">
        <f t="shared" ref="L12:L56" si="1">K12*H12</f>
        <v>0</v>
      </c>
      <c r="M12" s="220">
        <v>0</v>
      </c>
      <c r="N12" s="253">
        <f t="shared" ref="N12:N56" si="2">L12+(L12*M12)</f>
        <v>0</v>
      </c>
      <c r="O12" s="299"/>
      <c r="Q12" s="676"/>
      <c r="R12" s="679">
        <f t="shared" ref="R12:R75" si="3">IF(Q12="YES",$H12,0)</f>
        <v>0</v>
      </c>
      <c r="S12" s="12"/>
      <c r="T12" s="676"/>
      <c r="U12" s="679">
        <f t="shared" ref="U12:U75" si="4">IF(T12="YES",$H12,0)</f>
        <v>0</v>
      </c>
      <c r="V12" s="12"/>
      <c r="W12" s="676"/>
      <c r="X12" s="679">
        <f t="shared" ref="X12:X75" si="5">IF(W12="YES",$H12,0)</f>
        <v>0</v>
      </c>
      <c r="Y12" s="12"/>
      <c r="Z12" s="676"/>
      <c r="AA12" s="679">
        <f t="shared" ref="AA12:AA75" si="6">IF(Z12="YES",$H12,0)</f>
        <v>0</v>
      </c>
    </row>
    <row r="13" spans="2:27" s="22" customFormat="1" ht="17.25" customHeight="1">
      <c r="B13" s="284">
        <v>9781857911268</v>
      </c>
      <c r="C13" s="556" t="s">
        <v>1318</v>
      </c>
      <c r="D13" s="44" t="s">
        <v>97</v>
      </c>
      <c r="E13" s="560" t="s">
        <v>98</v>
      </c>
      <c r="F13" s="534" t="s">
        <v>99</v>
      </c>
      <c r="G13" s="562" t="s">
        <v>1319</v>
      </c>
      <c r="H13" s="468"/>
      <c r="I13" s="225">
        <v>6.95</v>
      </c>
      <c r="J13" s="218"/>
      <c r="K13" s="196">
        <f t="shared" si="0"/>
        <v>6.95</v>
      </c>
      <c r="L13" s="228">
        <f t="shared" si="1"/>
        <v>0</v>
      </c>
      <c r="M13" s="298">
        <v>0</v>
      </c>
      <c r="N13" s="253">
        <f t="shared" si="2"/>
        <v>0</v>
      </c>
      <c r="O13" s="299"/>
      <c r="Q13" s="676"/>
      <c r="R13" s="679">
        <f t="shared" si="3"/>
        <v>0</v>
      </c>
      <c r="S13" s="12"/>
      <c r="T13" s="676"/>
      <c r="U13" s="679">
        <f t="shared" si="4"/>
        <v>0</v>
      </c>
      <c r="V13" s="12"/>
      <c r="W13" s="676"/>
      <c r="X13" s="679">
        <f t="shared" si="5"/>
        <v>0</v>
      </c>
      <c r="Y13" s="12"/>
      <c r="Z13" s="676"/>
      <c r="AA13" s="679">
        <f t="shared" si="6"/>
        <v>0</v>
      </c>
    </row>
    <row r="14" spans="2:27" s="22" customFormat="1" ht="17.25" customHeight="1">
      <c r="B14" s="555">
        <v>9781857919516</v>
      </c>
      <c r="C14" s="556" t="s">
        <v>1320</v>
      </c>
      <c r="D14" s="44" t="s">
        <v>97</v>
      </c>
      <c r="E14" s="560" t="s">
        <v>98</v>
      </c>
      <c r="F14" s="534" t="s">
        <v>99</v>
      </c>
      <c r="G14" s="562" t="s">
        <v>1321</v>
      </c>
      <c r="H14" s="468"/>
      <c r="I14" s="225">
        <v>12</v>
      </c>
      <c r="J14" s="218"/>
      <c r="K14" s="196">
        <f t="shared" si="0"/>
        <v>12</v>
      </c>
      <c r="L14" s="228">
        <f t="shared" si="1"/>
        <v>0</v>
      </c>
      <c r="M14" s="298">
        <v>0</v>
      </c>
      <c r="N14" s="253">
        <f t="shared" si="2"/>
        <v>0</v>
      </c>
      <c r="O14" s="299"/>
      <c r="Q14" s="676"/>
      <c r="R14" s="679">
        <f t="shared" si="3"/>
        <v>0</v>
      </c>
      <c r="S14" s="12"/>
      <c r="T14" s="676"/>
      <c r="U14" s="679">
        <f t="shared" si="4"/>
        <v>0</v>
      </c>
      <c r="V14" s="12"/>
      <c r="W14" s="676"/>
      <c r="X14" s="679">
        <f t="shared" si="5"/>
        <v>0</v>
      </c>
      <c r="Y14" s="12"/>
      <c r="Z14" s="676"/>
      <c r="AA14" s="679">
        <f t="shared" si="6"/>
        <v>0</v>
      </c>
    </row>
    <row r="15" spans="2:27" s="22" customFormat="1" ht="17.25" customHeight="1">
      <c r="B15" s="72">
        <v>9781857919165</v>
      </c>
      <c r="C15" s="70" t="s">
        <v>1322</v>
      </c>
      <c r="D15" s="44" t="s">
        <v>97</v>
      </c>
      <c r="E15" s="58" t="s">
        <v>98</v>
      </c>
      <c r="F15" s="59" t="s">
        <v>99</v>
      </c>
      <c r="G15" s="60" t="s">
        <v>1323</v>
      </c>
      <c r="H15" s="468"/>
      <c r="I15" s="225">
        <v>9.9499999999999993</v>
      </c>
      <c r="J15" s="218"/>
      <c r="K15" s="196">
        <f t="shared" si="0"/>
        <v>9.9499999999999993</v>
      </c>
      <c r="L15" s="228">
        <f t="shared" si="1"/>
        <v>0</v>
      </c>
      <c r="M15" s="298">
        <v>0</v>
      </c>
      <c r="N15" s="253">
        <f t="shared" si="2"/>
        <v>0</v>
      </c>
      <c r="O15" s="299"/>
      <c r="Q15" s="676"/>
      <c r="R15" s="679">
        <f t="shared" si="3"/>
        <v>0</v>
      </c>
      <c r="S15" s="12"/>
      <c r="T15" s="676"/>
      <c r="U15" s="679">
        <f t="shared" si="4"/>
        <v>0</v>
      </c>
      <c r="V15" s="12"/>
      <c r="W15" s="676"/>
      <c r="X15" s="679">
        <f t="shared" si="5"/>
        <v>0</v>
      </c>
      <c r="Y15" s="12"/>
      <c r="Z15" s="676"/>
      <c r="AA15" s="679">
        <f t="shared" si="6"/>
        <v>0</v>
      </c>
    </row>
    <row r="16" spans="2:27" s="22" customFormat="1" ht="17.25" customHeight="1">
      <c r="B16" s="72">
        <v>9781857919455</v>
      </c>
      <c r="C16" s="70" t="s">
        <v>1324</v>
      </c>
      <c r="D16" s="44" t="s">
        <v>97</v>
      </c>
      <c r="E16" s="58" t="s">
        <v>98</v>
      </c>
      <c r="F16" s="59" t="s">
        <v>99</v>
      </c>
      <c r="G16" s="60" t="s">
        <v>1325</v>
      </c>
      <c r="H16" s="468"/>
      <c r="I16" s="225">
        <v>8</v>
      </c>
      <c r="J16" s="218"/>
      <c r="K16" s="196">
        <f t="shared" si="0"/>
        <v>8</v>
      </c>
      <c r="L16" s="228">
        <f t="shared" si="1"/>
        <v>0</v>
      </c>
      <c r="M16" s="298">
        <v>0</v>
      </c>
      <c r="N16" s="253">
        <f t="shared" si="2"/>
        <v>0</v>
      </c>
      <c r="O16" s="299"/>
      <c r="Q16" s="676"/>
      <c r="R16" s="679">
        <f t="shared" si="3"/>
        <v>0</v>
      </c>
      <c r="S16" s="12"/>
      <c r="T16" s="676"/>
      <c r="U16" s="679">
        <f t="shared" si="4"/>
        <v>0</v>
      </c>
      <c r="V16" s="12"/>
      <c r="W16" s="676"/>
      <c r="X16" s="679">
        <f t="shared" si="5"/>
        <v>0</v>
      </c>
      <c r="Y16" s="12"/>
      <c r="Z16" s="676"/>
      <c r="AA16" s="679">
        <f t="shared" si="6"/>
        <v>0</v>
      </c>
    </row>
    <row r="17" spans="2:27" s="22" customFormat="1" ht="17.25" customHeight="1">
      <c r="B17" s="381">
        <v>9781857918885</v>
      </c>
      <c r="C17" s="71" t="s">
        <v>1326</v>
      </c>
      <c r="D17" s="44" t="s">
        <v>97</v>
      </c>
      <c r="E17" s="58" t="s">
        <v>98</v>
      </c>
      <c r="F17" s="59" t="s">
        <v>99</v>
      </c>
      <c r="G17" s="60" t="s">
        <v>1327</v>
      </c>
      <c r="H17" s="468"/>
      <c r="I17" s="225">
        <v>8.5</v>
      </c>
      <c r="J17" s="218"/>
      <c r="K17" s="196">
        <f t="shared" si="0"/>
        <v>8.5</v>
      </c>
      <c r="L17" s="228">
        <f t="shared" si="1"/>
        <v>0</v>
      </c>
      <c r="M17" s="298">
        <v>0</v>
      </c>
      <c r="N17" s="253">
        <f t="shared" si="2"/>
        <v>0</v>
      </c>
      <c r="O17" s="299"/>
      <c r="Q17" s="676"/>
      <c r="R17" s="679">
        <f t="shared" si="3"/>
        <v>0</v>
      </c>
      <c r="S17" s="12"/>
      <c r="T17" s="676"/>
      <c r="U17" s="679">
        <f t="shared" si="4"/>
        <v>0</v>
      </c>
      <c r="V17" s="12"/>
      <c r="W17" s="676"/>
      <c r="X17" s="679">
        <f t="shared" si="5"/>
        <v>0</v>
      </c>
      <c r="Y17" s="12"/>
      <c r="Z17" s="676"/>
      <c r="AA17" s="679">
        <f t="shared" si="6"/>
        <v>0</v>
      </c>
    </row>
    <row r="18" spans="2:27" s="22" customFormat="1" ht="17.25" customHeight="1">
      <c r="B18" s="381">
        <v>9781857917550</v>
      </c>
      <c r="C18" s="70" t="s">
        <v>115</v>
      </c>
      <c r="D18" s="44" t="s">
        <v>97</v>
      </c>
      <c r="E18" s="58" t="s">
        <v>98</v>
      </c>
      <c r="F18" s="61" t="s">
        <v>99</v>
      </c>
      <c r="G18" s="60" t="s">
        <v>116</v>
      </c>
      <c r="H18" s="468"/>
      <c r="I18" s="225">
        <v>7.5</v>
      </c>
      <c r="J18" s="218"/>
      <c r="K18" s="196">
        <f t="shared" si="0"/>
        <v>7.5</v>
      </c>
      <c r="L18" s="228">
        <f t="shared" si="1"/>
        <v>0</v>
      </c>
      <c r="M18" s="298">
        <v>0</v>
      </c>
      <c r="N18" s="253">
        <f t="shared" si="2"/>
        <v>0</v>
      </c>
      <c r="O18" s="299"/>
      <c r="Q18" s="676"/>
      <c r="R18" s="679">
        <f t="shared" si="3"/>
        <v>0</v>
      </c>
      <c r="S18" s="12"/>
      <c r="T18" s="676"/>
      <c r="U18" s="679">
        <f t="shared" si="4"/>
        <v>0</v>
      </c>
      <c r="V18" s="12"/>
      <c r="W18" s="676"/>
      <c r="X18" s="679">
        <f t="shared" si="5"/>
        <v>0</v>
      </c>
      <c r="Y18" s="12"/>
      <c r="Z18" s="676"/>
      <c r="AA18" s="679">
        <f t="shared" si="6"/>
        <v>0</v>
      </c>
    </row>
    <row r="19" spans="2:27" s="22" customFormat="1" ht="17.25" customHeight="1">
      <c r="B19" s="201">
        <v>9780714426914</v>
      </c>
      <c r="C19" s="82" t="s">
        <v>1328</v>
      </c>
      <c r="D19" s="44" t="s">
        <v>97</v>
      </c>
      <c r="E19" s="81"/>
      <c r="F19" s="80" t="s">
        <v>129</v>
      </c>
      <c r="G19" s="451"/>
      <c r="H19" s="468"/>
      <c r="I19" s="224">
        <v>23.4</v>
      </c>
      <c r="J19" s="218"/>
      <c r="K19" s="196">
        <f t="shared" si="0"/>
        <v>23.4</v>
      </c>
      <c r="L19" s="228">
        <f t="shared" si="1"/>
        <v>0</v>
      </c>
      <c r="M19" s="220">
        <v>0</v>
      </c>
      <c r="N19" s="253">
        <f t="shared" si="2"/>
        <v>0</v>
      </c>
      <c r="O19" s="299"/>
      <c r="Q19" s="676"/>
      <c r="R19" s="679">
        <f t="shared" si="3"/>
        <v>0</v>
      </c>
      <c r="S19" s="12"/>
      <c r="T19" s="676"/>
      <c r="U19" s="679">
        <f t="shared" si="4"/>
        <v>0</v>
      </c>
      <c r="V19" s="12"/>
      <c r="W19" s="676"/>
      <c r="X19" s="679">
        <f t="shared" si="5"/>
        <v>0</v>
      </c>
      <c r="Y19" s="12"/>
      <c r="Z19" s="676"/>
      <c r="AA19" s="679">
        <f t="shared" si="6"/>
        <v>0</v>
      </c>
    </row>
    <row r="20" spans="2:27" s="22" customFormat="1" ht="17.25" customHeight="1">
      <c r="B20" s="118"/>
      <c r="C20" s="82" t="s">
        <v>1329</v>
      </c>
      <c r="D20" s="44" t="s">
        <v>97</v>
      </c>
      <c r="E20" s="81"/>
      <c r="F20" s="80" t="s">
        <v>129</v>
      </c>
      <c r="G20" s="451"/>
      <c r="H20" s="468"/>
      <c r="I20" s="224">
        <v>37.1</v>
      </c>
      <c r="J20" s="218"/>
      <c r="K20" s="196">
        <f t="shared" si="0"/>
        <v>37.1</v>
      </c>
      <c r="L20" s="228">
        <f t="shared" si="1"/>
        <v>0</v>
      </c>
      <c r="M20" s="220">
        <v>0</v>
      </c>
      <c r="N20" s="253">
        <f t="shared" si="2"/>
        <v>0</v>
      </c>
      <c r="O20" s="299"/>
      <c r="Q20" s="676"/>
      <c r="R20" s="679">
        <f t="shared" si="3"/>
        <v>0</v>
      </c>
      <c r="S20" s="12"/>
      <c r="T20" s="676"/>
      <c r="U20" s="679">
        <f t="shared" si="4"/>
        <v>0</v>
      </c>
      <c r="V20" s="12"/>
      <c r="W20" s="676"/>
      <c r="X20" s="679">
        <f t="shared" si="5"/>
        <v>0</v>
      </c>
      <c r="Y20" s="12"/>
      <c r="Z20" s="676"/>
      <c r="AA20" s="679">
        <f t="shared" si="6"/>
        <v>0</v>
      </c>
    </row>
    <row r="21" spans="2:27" s="22" customFormat="1" ht="17.25" customHeight="1">
      <c r="B21" s="118"/>
      <c r="C21" s="82" t="s">
        <v>1330</v>
      </c>
      <c r="D21" s="44" t="s">
        <v>97</v>
      </c>
      <c r="E21" s="81"/>
      <c r="F21" s="80" t="s">
        <v>129</v>
      </c>
      <c r="G21" s="451"/>
      <c r="H21" s="468"/>
      <c r="I21" s="224">
        <v>37.1</v>
      </c>
      <c r="J21" s="218"/>
      <c r="K21" s="196">
        <f t="shared" si="0"/>
        <v>37.1</v>
      </c>
      <c r="L21" s="228">
        <f t="shared" si="1"/>
        <v>0</v>
      </c>
      <c r="M21" s="220">
        <v>0</v>
      </c>
      <c r="N21" s="253">
        <f t="shared" si="2"/>
        <v>0</v>
      </c>
      <c r="O21" s="299"/>
      <c r="Q21" s="676"/>
      <c r="R21" s="679">
        <f t="shared" si="3"/>
        <v>0</v>
      </c>
      <c r="S21" s="12"/>
      <c r="T21" s="676"/>
      <c r="U21" s="679">
        <f t="shared" si="4"/>
        <v>0</v>
      </c>
      <c r="V21" s="12"/>
      <c r="W21" s="676"/>
      <c r="X21" s="679">
        <f t="shared" si="5"/>
        <v>0</v>
      </c>
      <c r="Y21" s="12"/>
      <c r="Z21" s="676"/>
      <c r="AA21" s="679">
        <f t="shared" si="6"/>
        <v>0</v>
      </c>
    </row>
    <row r="22" spans="2:27" s="22" customFormat="1" ht="17.25" customHeight="1">
      <c r="B22" s="201">
        <v>9780714420196</v>
      </c>
      <c r="C22" s="82" t="s">
        <v>1331</v>
      </c>
      <c r="D22" s="44" t="s">
        <v>97</v>
      </c>
      <c r="E22" s="81"/>
      <c r="F22" s="80" t="s">
        <v>129</v>
      </c>
      <c r="G22" s="451"/>
      <c r="H22" s="468"/>
      <c r="I22" s="224">
        <v>38.29</v>
      </c>
      <c r="J22" s="218"/>
      <c r="K22" s="196">
        <f t="shared" si="0"/>
        <v>38.29</v>
      </c>
      <c r="L22" s="228">
        <f t="shared" si="1"/>
        <v>0</v>
      </c>
      <c r="M22" s="220">
        <v>0</v>
      </c>
      <c r="N22" s="253">
        <f t="shared" si="2"/>
        <v>0</v>
      </c>
      <c r="O22" s="299"/>
      <c r="Q22" s="676"/>
      <c r="R22" s="679">
        <f t="shared" si="3"/>
        <v>0</v>
      </c>
      <c r="S22" s="12"/>
      <c r="T22" s="676"/>
      <c r="U22" s="679">
        <f t="shared" si="4"/>
        <v>0</v>
      </c>
      <c r="V22" s="12"/>
      <c r="W22" s="676"/>
      <c r="X22" s="679">
        <f t="shared" si="5"/>
        <v>0</v>
      </c>
      <c r="Y22" s="12"/>
      <c r="Z22" s="676"/>
      <c r="AA22" s="679">
        <f t="shared" si="6"/>
        <v>0</v>
      </c>
    </row>
    <row r="23" spans="2:27" s="22" customFormat="1" ht="17.25" customHeight="1">
      <c r="B23" s="202" t="s">
        <v>1332</v>
      </c>
      <c r="C23" s="82" t="s">
        <v>1333</v>
      </c>
      <c r="D23" s="44" t="s">
        <v>97</v>
      </c>
      <c r="E23" s="81"/>
      <c r="F23" s="80" t="s">
        <v>129</v>
      </c>
      <c r="G23" s="451"/>
      <c r="H23" s="468"/>
      <c r="I23" s="224">
        <v>29.4</v>
      </c>
      <c r="J23" s="218"/>
      <c r="K23" s="196">
        <f t="shared" si="0"/>
        <v>29.4</v>
      </c>
      <c r="L23" s="228">
        <f t="shared" si="1"/>
        <v>0</v>
      </c>
      <c r="M23" s="220">
        <v>0</v>
      </c>
      <c r="N23" s="253">
        <f t="shared" si="2"/>
        <v>0</v>
      </c>
      <c r="O23" s="299"/>
      <c r="Q23" s="676"/>
      <c r="R23" s="679">
        <f t="shared" si="3"/>
        <v>0</v>
      </c>
      <c r="S23" s="12"/>
      <c r="T23" s="676"/>
      <c r="U23" s="679">
        <f t="shared" si="4"/>
        <v>0</v>
      </c>
      <c r="V23" s="12"/>
      <c r="W23" s="676"/>
      <c r="X23" s="679">
        <f t="shared" si="5"/>
        <v>0</v>
      </c>
      <c r="Y23" s="12"/>
      <c r="Z23" s="676"/>
      <c r="AA23" s="679">
        <f t="shared" si="6"/>
        <v>0</v>
      </c>
    </row>
    <row r="24" spans="2:27" s="22" customFormat="1" ht="17.25" customHeight="1">
      <c r="B24" s="201">
        <v>9780714416199</v>
      </c>
      <c r="C24" s="82" t="s">
        <v>1318</v>
      </c>
      <c r="D24" s="44" t="s">
        <v>97</v>
      </c>
      <c r="E24" s="79" t="s">
        <v>56</v>
      </c>
      <c r="F24" s="80" t="s">
        <v>129</v>
      </c>
      <c r="G24" s="451"/>
      <c r="H24" s="468"/>
      <c r="I24" s="224">
        <v>10.4</v>
      </c>
      <c r="J24" s="218"/>
      <c r="K24" s="196">
        <f t="shared" si="0"/>
        <v>10.4</v>
      </c>
      <c r="L24" s="228">
        <f t="shared" si="1"/>
        <v>0</v>
      </c>
      <c r="M24" s="220">
        <v>0</v>
      </c>
      <c r="N24" s="253">
        <f t="shared" si="2"/>
        <v>0</v>
      </c>
      <c r="O24" s="299"/>
      <c r="Q24" s="676"/>
      <c r="R24" s="679">
        <f t="shared" si="3"/>
        <v>0</v>
      </c>
      <c r="S24" s="12"/>
      <c r="T24" s="676"/>
      <c r="U24" s="679">
        <f t="shared" si="4"/>
        <v>0</v>
      </c>
      <c r="V24" s="12"/>
      <c r="W24" s="676"/>
      <c r="X24" s="679">
        <f t="shared" si="5"/>
        <v>0</v>
      </c>
      <c r="Y24" s="12"/>
      <c r="Z24" s="676"/>
      <c r="AA24" s="679">
        <f t="shared" si="6"/>
        <v>0</v>
      </c>
    </row>
    <row r="25" spans="2:27" s="28" customFormat="1" ht="17.25" customHeight="1" outlineLevel="1">
      <c r="B25" s="201">
        <v>9780714412122</v>
      </c>
      <c r="C25" s="82" t="s">
        <v>1334</v>
      </c>
      <c r="D25" s="44" t="s">
        <v>97</v>
      </c>
      <c r="E25" s="79" t="s">
        <v>56</v>
      </c>
      <c r="F25" s="80" t="s">
        <v>129</v>
      </c>
      <c r="G25" s="451"/>
      <c r="H25" s="468"/>
      <c r="I25" s="224">
        <v>23.5</v>
      </c>
      <c r="J25" s="218"/>
      <c r="K25" s="196">
        <f t="shared" si="0"/>
        <v>23.5</v>
      </c>
      <c r="L25" s="228">
        <f t="shared" si="1"/>
        <v>0</v>
      </c>
      <c r="M25" s="220">
        <v>0</v>
      </c>
      <c r="N25" s="253">
        <f t="shared" si="2"/>
        <v>0</v>
      </c>
      <c r="O25" s="299"/>
      <c r="Q25" s="676"/>
      <c r="R25" s="679">
        <f t="shared" si="3"/>
        <v>0</v>
      </c>
      <c r="S25" s="12"/>
      <c r="T25" s="676"/>
      <c r="U25" s="679">
        <f t="shared" si="4"/>
        <v>0</v>
      </c>
      <c r="V25" s="12"/>
      <c r="W25" s="676"/>
      <c r="X25" s="679">
        <f t="shared" si="5"/>
        <v>0</v>
      </c>
      <c r="Y25" s="12"/>
      <c r="Z25" s="676"/>
      <c r="AA25" s="679">
        <f t="shared" si="6"/>
        <v>0</v>
      </c>
    </row>
    <row r="26" spans="2:27" s="28" customFormat="1" ht="17.25" customHeight="1" outlineLevel="1">
      <c r="B26" s="202" t="s">
        <v>1335</v>
      </c>
      <c r="C26" s="82" t="s">
        <v>1336</v>
      </c>
      <c r="D26" s="44" t="s">
        <v>97</v>
      </c>
      <c r="E26" s="79" t="s">
        <v>56</v>
      </c>
      <c r="F26" s="80" t="s">
        <v>129</v>
      </c>
      <c r="G26" s="452"/>
      <c r="H26" s="468"/>
      <c r="I26" s="224">
        <v>16.2</v>
      </c>
      <c r="J26" s="218"/>
      <c r="K26" s="196">
        <f t="shared" si="0"/>
        <v>16.2</v>
      </c>
      <c r="L26" s="228">
        <f t="shared" si="1"/>
        <v>0</v>
      </c>
      <c r="M26" s="220">
        <v>0</v>
      </c>
      <c r="N26" s="253">
        <f t="shared" si="2"/>
        <v>0</v>
      </c>
      <c r="O26" s="299"/>
      <c r="Q26" s="676"/>
      <c r="R26" s="679">
        <f t="shared" si="3"/>
        <v>0</v>
      </c>
      <c r="S26" s="12"/>
      <c r="T26" s="676"/>
      <c r="U26" s="679">
        <f t="shared" si="4"/>
        <v>0</v>
      </c>
      <c r="V26" s="12"/>
      <c r="W26" s="676"/>
      <c r="X26" s="679">
        <f t="shared" si="5"/>
        <v>0</v>
      </c>
      <c r="Y26" s="12"/>
      <c r="Z26" s="676"/>
      <c r="AA26" s="679">
        <f t="shared" si="6"/>
        <v>0</v>
      </c>
    </row>
    <row r="27" spans="2:27" s="28" customFormat="1" ht="17.25" customHeight="1" outlineLevel="1">
      <c r="B27" s="89">
        <v>9780861675340</v>
      </c>
      <c r="C27" s="91" t="s">
        <v>1337</v>
      </c>
      <c r="D27" s="44" t="s">
        <v>97</v>
      </c>
      <c r="E27" s="92" t="s">
        <v>56</v>
      </c>
      <c r="F27" s="93" t="s">
        <v>138</v>
      </c>
      <c r="G27" s="93" t="s">
        <v>1338</v>
      </c>
      <c r="H27" s="468"/>
      <c r="I27" s="224">
        <v>7.5</v>
      </c>
      <c r="J27" s="218"/>
      <c r="K27" s="196">
        <f t="shared" si="0"/>
        <v>7.5</v>
      </c>
      <c r="L27" s="228">
        <f t="shared" si="1"/>
        <v>0</v>
      </c>
      <c r="M27" s="220">
        <v>0</v>
      </c>
      <c r="N27" s="253">
        <f t="shared" si="2"/>
        <v>0</v>
      </c>
      <c r="O27" s="299"/>
      <c r="Q27" s="676"/>
      <c r="R27" s="679">
        <f t="shared" si="3"/>
        <v>0</v>
      </c>
      <c r="S27" s="12"/>
      <c r="T27" s="676"/>
      <c r="U27" s="679">
        <f t="shared" si="4"/>
        <v>0</v>
      </c>
      <c r="V27" s="12"/>
      <c r="W27" s="676"/>
      <c r="X27" s="679">
        <f t="shared" si="5"/>
        <v>0</v>
      </c>
      <c r="Y27" s="12"/>
      <c r="Z27" s="676"/>
      <c r="AA27" s="679">
        <f t="shared" si="6"/>
        <v>0</v>
      </c>
    </row>
    <row r="28" spans="2:27" s="28" customFormat="1" ht="17.25" customHeight="1" outlineLevel="1">
      <c r="B28" s="89">
        <v>9780861678525</v>
      </c>
      <c r="C28" s="91" t="s">
        <v>1339</v>
      </c>
      <c r="D28" s="44" t="s">
        <v>97</v>
      </c>
      <c r="E28" s="92" t="s">
        <v>56</v>
      </c>
      <c r="F28" s="93" t="s">
        <v>138</v>
      </c>
      <c r="G28" s="93" t="s">
        <v>1340</v>
      </c>
      <c r="H28" s="468"/>
      <c r="I28" s="224">
        <v>7.5</v>
      </c>
      <c r="J28" s="218"/>
      <c r="K28" s="196">
        <f t="shared" si="0"/>
        <v>7.5</v>
      </c>
      <c r="L28" s="228">
        <f t="shared" si="1"/>
        <v>0</v>
      </c>
      <c r="M28" s="220">
        <v>0</v>
      </c>
      <c r="N28" s="253">
        <f t="shared" si="2"/>
        <v>0</v>
      </c>
      <c r="O28" s="299"/>
      <c r="Q28" s="676"/>
      <c r="R28" s="679">
        <f t="shared" si="3"/>
        <v>0</v>
      </c>
      <c r="S28" s="12"/>
      <c r="T28" s="676"/>
      <c r="U28" s="679">
        <f t="shared" si="4"/>
        <v>0</v>
      </c>
      <c r="V28" s="12"/>
      <c r="W28" s="676"/>
      <c r="X28" s="679">
        <f t="shared" si="5"/>
        <v>0</v>
      </c>
      <c r="Y28" s="12"/>
      <c r="Z28" s="676"/>
      <c r="AA28" s="679">
        <f t="shared" si="6"/>
        <v>0</v>
      </c>
    </row>
    <row r="29" spans="2:27" s="28" customFormat="1" ht="17.25" customHeight="1" outlineLevel="1">
      <c r="B29" s="89">
        <v>9780861678518</v>
      </c>
      <c r="C29" s="91" t="s">
        <v>1341</v>
      </c>
      <c r="D29" s="44" t="s">
        <v>97</v>
      </c>
      <c r="E29" s="92" t="s">
        <v>56</v>
      </c>
      <c r="F29" s="93" t="s">
        <v>138</v>
      </c>
      <c r="G29" s="93" t="s">
        <v>1342</v>
      </c>
      <c r="H29" s="468"/>
      <c r="I29" s="224">
        <v>7.5</v>
      </c>
      <c r="J29" s="218"/>
      <c r="K29" s="196">
        <f t="shared" si="0"/>
        <v>7.5</v>
      </c>
      <c r="L29" s="228">
        <f t="shared" si="1"/>
        <v>0</v>
      </c>
      <c r="M29" s="220">
        <v>0</v>
      </c>
      <c r="N29" s="253">
        <f t="shared" si="2"/>
        <v>0</v>
      </c>
      <c r="O29" s="299"/>
      <c r="Q29" s="676"/>
      <c r="R29" s="679">
        <f t="shared" si="3"/>
        <v>0</v>
      </c>
      <c r="S29" s="12"/>
      <c r="T29" s="676"/>
      <c r="U29" s="679">
        <f t="shared" si="4"/>
        <v>0</v>
      </c>
      <c r="V29" s="12"/>
      <c r="W29" s="676"/>
      <c r="X29" s="679">
        <f t="shared" si="5"/>
        <v>0</v>
      </c>
      <c r="Y29" s="12"/>
      <c r="Z29" s="676"/>
      <c r="AA29" s="679">
        <f t="shared" si="6"/>
        <v>0</v>
      </c>
    </row>
    <row r="30" spans="2:27" s="28" customFormat="1" ht="17.25" customHeight="1" outlineLevel="1">
      <c r="B30" s="90">
        <v>9781802301946</v>
      </c>
      <c r="C30" s="559" t="s">
        <v>1343</v>
      </c>
      <c r="D30" s="44" t="s">
        <v>97</v>
      </c>
      <c r="E30" s="92" t="s">
        <v>54</v>
      </c>
      <c r="F30" s="93" t="s">
        <v>138</v>
      </c>
      <c r="G30" s="93" t="s">
        <v>1344</v>
      </c>
      <c r="H30" s="468"/>
      <c r="I30" s="224">
        <v>39.950000000000003</v>
      </c>
      <c r="J30" s="218"/>
      <c r="K30" s="196">
        <f t="shared" si="0"/>
        <v>39.950000000000003</v>
      </c>
      <c r="L30" s="228">
        <f t="shared" si="1"/>
        <v>0</v>
      </c>
      <c r="M30" s="220">
        <v>0</v>
      </c>
      <c r="N30" s="253">
        <f t="shared" si="2"/>
        <v>0</v>
      </c>
      <c r="O30" s="299"/>
      <c r="Q30" s="676"/>
      <c r="R30" s="679">
        <f t="shared" si="3"/>
        <v>0</v>
      </c>
      <c r="S30" s="12"/>
      <c r="T30" s="676"/>
      <c r="U30" s="679">
        <f t="shared" si="4"/>
        <v>0</v>
      </c>
      <c r="V30" s="12"/>
      <c r="W30" s="676"/>
      <c r="X30" s="679">
        <f t="shared" si="5"/>
        <v>0</v>
      </c>
      <c r="Y30" s="12"/>
      <c r="Z30" s="676"/>
      <c r="AA30" s="679">
        <f t="shared" si="6"/>
        <v>0</v>
      </c>
    </row>
    <row r="31" spans="2:27" s="28" customFormat="1" ht="17.25" customHeight="1" outlineLevel="1">
      <c r="B31" s="90">
        <v>9781802301960</v>
      </c>
      <c r="C31" s="91" t="s">
        <v>1345</v>
      </c>
      <c r="D31" s="44" t="s">
        <v>97</v>
      </c>
      <c r="E31" s="92" t="s">
        <v>54</v>
      </c>
      <c r="F31" s="93" t="s">
        <v>138</v>
      </c>
      <c r="G31" s="93" t="s">
        <v>1346</v>
      </c>
      <c r="H31" s="468"/>
      <c r="I31" s="224">
        <v>39.950000000000003</v>
      </c>
      <c r="J31" s="218"/>
      <c r="K31" s="196">
        <f t="shared" si="0"/>
        <v>39.950000000000003</v>
      </c>
      <c r="L31" s="228">
        <f t="shared" si="1"/>
        <v>0</v>
      </c>
      <c r="M31" s="220">
        <v>0</v>
      </c>
      <c r="N31" s="253">
        <f t="shared" si="2"/>
        <v>0</v>
      </c>
      <c r="O31" s="299"/>
      <c r="Q31" s="676"/>
      <c r="R31" s="679">
        <f t="shared" si="3"/>
        <v>0</v>
      </c>
      <c r="S31" s="12"/>
      <c r="T31" s="676"/>
      <c r="U31" s="679">
        <f t="shared" si="4"/>
        <v>0</v>
      </c>
      <c r="V31" s="12"/>
      <c r="W31" s="676"/>
      <c r="X31" s="679">
        <f t="shared" si="5"/>
        <v>0</v>
      </c>
      <c r="Y31" s="12"/>
      <c r="Z31" s="676"/>
      <c r="AA31" s="679">
        <f t="shared" si="6"/>
        <v>0</v>
      </c>
    </row>
    <row r="32" spans="2:27" s="28" customFormat="1" ht="17.25" customHeight="1" outlineLevel="1">
      <c r="B32" s="89">
        <v>9781802301854</v>
      </c>
      <c r="C32" s="91" t="s">
        <v>1347</v>
      </c>
      <c r="D32" s="44" t="s">
        <v>97</v>
      </c>
      <c r="E32" s="92" t="s">
        <v>56</v>
      </c>
      <c r="F32" s="93" t="s">
        <v>138</v>
      </c>
      <c r="G32" s="93" t="s">
        <v>1348</v>
      </c>
      <c r="H32" s="468"/>
      <c r="I32" s="224">
        <v>3.5</v>
      </c>
      <c r="J32" s="218"/>
      <c r="K32" s="196">
        <f t="shared" si="0"/>
        <v>3.5</v>
      </c>
      <c r="L32" s="228">
        <f t="shared" si="1"/>
        <v>0</v>
      </c>
      <c r="M32" s="220">
        <v>0</v>
      </c>
      <c r="N32" s="253">
        <f t="shared" si="2"/>
        <v>0</v>
      </c>
      <c r="O32" s="299"/>
      <c r="Q32" s="676"/>
      <c r="R32" s="679">
        <f t="shared" si="3"/>
        <v>0</v>
      </c>
      <c r="S32" s="12"/>
      <c r="T32" s="676"/>
      <c r="U32" s="679">
        <f t="shared" si="4"/>
        <v>0</v>
      </c>
      <c r="V32" s="12"/>
      <c r="W32" s="676"/>
      <c r="X32" s="679">
        <f t="shared" si="5"/>
        <v>0</v>
      </c>
      <c r="Y32" s="12"/>
      <c r="Z32" s="676"/>
      <c r="AA32" s="679">
        <f t="shared" si="6"/>
        <v>0</v>
      </c>
    </row>
    <row r="33" spans="2:27" s="28" customFormat="1" ht="17.25" customHeight="1" outlineLevel="1">
      <c r="B33" s="89"/>
      <c r="C33" s="91" t="s">
        <v>1349</v>
      </c>
      <c r="D33" s="44" t="s">
        <v>97</v>
      </c>
      <c r="E33" s="92" t="s">
        <v>56</v>
      </c>
      <c r="F33" s="93" t="s">
        <v>138</v>
      </c>
      <c r="G33" s="93"/>
      <c r="H33" s="468"/>
      <c r="I33" s="224">
        <v>3.5</v>
      </c>
      <c r="J33" s="218"/>
      <c r="K33" s="196">
        <f t="shared" si="0"/>
        <v>3.5</v>
      </c>
      <c r="L33" s="228">
        <f t="shared" si="1"/>
        <v>0</v>
      </c>
      <c r="M33" s="220">
        <v>0</v>
      </c>
      <c r="N33" s="253">
        <f t="shared" si="2"/>
        <v>0</v>
      </c>
      <c r="O33" s="299"/>
      <c r="Q33" s="676"/>
      <c r="R33" s="679">
        <f t="shared" si="3"/>
        <v>0</v>
      </c>
      <c r="S33" s="12"/>
      <c r="T33" s="676"/>
      <c r="U33" s="679">
        <f t="shared" si="4"/>
        <v>0</v>
      </c>
      <c r="V33" s="12"/>
      <c r="W33" s="676"/>
      <c r="X33" s="679">
        <f t="shared" si="5"/>
        <v>0</v>
      </c>
      <c r="Y33" s="12"/>
      <c r="Z33" s="676"/>
      <c r="AA33" s="679">
        <f t="shared" si="6"/>
        <v>0</v>
      </c>
    </row>
    <row r="34" spans="2:27" s="28" customFormat="1" ht="17.25" customHeight="1" outlineLevel="1">
      <c r="B34" s="89">
        <v>9781845364137</v>
      </c>
      <c r="C34" s="91" t="s">
        <v>1350</v>
      </c>
      <c r="D34" s="44" t="s">
        <v>97</v>
      </c>
      <c r="E34" s="92" t="s">
        <v>54</v>
      </c>
      <c r="F34" s="93" t="s">
        <v>138</v>
      </c>
      <c r="G34" s="93" t="s">
        <v>1351</v>
      </c>
      <c r="H34" s="468"/>
      <c r="I34" s="224">
        <v>26.95</v>
      </c>
      <c r="J34" s="218"/>
      <c r="K34" s="196">
        <f t="shared" si="0"/>
        <v>26.95</v>
      </c>
      <c r="L34" s="228">
        <f t="shared" si="1"/>
        <v>0</v>
      </c>
      <c r="M34" s="220">
        <v>0</v>
      </c>
      <c r="N34" s="253">
        <f t="shared" si="2"/>
        <v>0</v>
      </c>
      <c r="O34" s="299"/>
      <c r="Q34" s="676"/>
      <c r="R34" s="679">
        <f t="shared" si="3"/>
        <v>0</v>
      </c>
      <c r="S34" s="12"/>
      <c r="T34" s="676"/>
      <c r="U34" s="679">
        <f t="shared" si="4"/>
        <v>0</v>
      </c>
      <c r="V34" s="12"/>
      <c r="W34" s="676"/>
      <c r="X34" s="679">
        <f t="shared" si="5"/>
        <v>0</v>
      </c>
      <c r="Y34" s="12"/>
      <c r="Z34" s="676"/>
      <c r="AA34" s="679">
        <f t="shared" si="6"/>
        <v>0</v>
      </c>
    </row>
    <row r="35" spans="2:27" s="28" customFormat="1" ht="17.25" customHeight="1" outlineLevel="1">
      <c r="B35" s="89">
        <v>9781845364120</v>
      </c>
      <c r="C35" s="91" t="s">
        <v>1352</v>
      </c>
      <c r="D35" s="44" t="s">
        <v>97</v>
      </c>
      <c r="E35" s="92" t="s">
        <v>54</v>
      </c>
      <c r="F35" s="93" t="s">
        <v>138</v>
      </c>
      <c r="G35" s="93" t="s">
        <v>1353</v>
      </c>
      <c r="H35" s="468"/>
      <c r="I35" s="224">
        <v>26.95</v>
      </c>
      <c r="J35" s="218"/>
      <c r="K35" s="196">
        <f t="shared" si="0"/>
        <v>26.95</v>
      </c>
      <c r="L35" s="228">
        <f t="shared" si="1"/>
        <v>0</v>
      </c>
      <c r="M35" s="220">
        <v>0</v>
      </c>
      <c r="N35" s="253">
        <f t="shared" si="2"/>
        <v>0</v>
      </c>
      <c r="O35" s="299"/>
      <c r="Q35" s="676"/>
      <c r="R35" s="679">
        <f t="shared" si="3"/>
        <v>0</v>
      </c>
      <c r="S35" s="12"/>
      <c r="T35" s="676"/>
      <c r="U35" s="679">
        <f t="shared" si="4"/>
        <v>0</v>
      </c>
      <c r="V35" s="12"/>
      <c r="W35" s="676"/>
      <c r="X35" s="679">
        <f t="shared" si="5"/>
        <v>0</v>
      </c>
      <c r="Y35" s="12"/>
      <c r="Z35" s="676"/>
      <c r="AA35" s="679">
        <f t="shared" si="6"/>
        <v>0</v>
      </c>
    </row>
    <row r="36" spans="2:27" s="28" customFormat="1" ht="17.25" customHeight="1" outlineLevel="1">
      <c r="B36" s="89">
        <v>9781845361402</v>
      </c>
      <c r="C36" s="91" t="s">
        <v>1354</v>
      </c>
      <c r="D36" s="44" t="s">
        <v>97</v>
      </c>
      <c r="E36" s="92" t="s">
        <v>56</v>
      </c>
      <c r="F36" s="93" t="s">
        <v>138</v>
      </c>
      <c r="G36" s="93" t="s">
        <v>1355</v>
      </c>
      <c r="H36" s="468"/>
      <c r="I36" s="224">
        <v>11.5</v>
      </c>
      <c r="J36" s="218"/>
      <c r="K36" s="196">
        <f t="shared" si="0"/>
        <v>11.5</v>
      </c>
      <c r="L36" s="228">
        <f t="shared" si="1"/>
        <v>0</v>
      </c>
      <c r="M36" s="220">
        <v>0</v>
      </c>
      <c r="N36" s="253">
        <f t="shared" si="2"/>
        <v>0</v>
      </c>
      <c r="O36" s="299"/>
      <c r="Q36" s="676"/>
      <c r="R36" s="679">
        <f t="shared" si="3"/>
        <v>0</v>
      </c>
      <c r="S36" s="12"/>
      <c r="T36" s="676"/>
      <c r="U36" s="679">
        <f t="shared" si="4"/>
        <v>0</v>
      </c>
      <c r="V36" s="12"/>
      <c r="W36" s="676"/>
      <c r="X36" s="679">
        <f t="shared" si="5"/>
        <v>0</v>
      </c>
      <c r="Y36" s="12"/>
      <c r="Z36" s="676"/>
      <c r="AA36" s="679">
        <f t="shared" si="6"/>
        <v>0</v>
      </c>
    </row>
    <row r="37" spans="2:27" s="28" customFormat="1" ht="17.25" customHeight="1" outlineLevel="1">
      <c r="B37" s="89">
        <v>9781845360504</v>
      </c>
      <c r="C37" s="91" t="s">
        <v>1356</v>
      </c>
      <c r="D37" s="44" t="s">
        <v>97</v>
      </c>
      <c r="E37" s="92" t="s">
        <v>56</v>
      </c>
      <c r="F37" s="93" t="s">
        <v>138</v>
      </c>
      <c r="G37" s="93" t="s">
        <v>186</v>
      </c>
      <c r="H37" s="468"/>
      <c r="I37" s="224">
        <v>13.5</v>
      </c>
      <c r="J37" s="218"/>
      <c r="K37" s="196">
        <f t="shared" si="0"/>
        <v>13.5</v>
      </c>
      <c r="L37" s="228">
        <f t="shared" si="1"/>
        <v>0</v>
      </c>
      <c r="M37" s="220">
        <v>0</v>
      </c>
      <c r="N37" s="253">
        <f t="shared" si="2"/>
        <v>0</v>
      </c>
      <c r="O37" s="299"/>
      <c r="Q37" s="676"/>
      <c r="R37" s="679">
        <f t="shared" si="3"/>
        <v>0</v>
      </c>
      <c r="S37" s="12"/>
      <c r="T37" s="676"/>
      <c r="U37" s="679">
        <f t="shared" si="4"/>
        <v>0</v>
      </c>
      <c r="V37" s="12"/>
      <c r="W37" s="676"/>
      <c r="X37" s="679">
        <f t="shared" si="5"/>
        <v>0</v>
      </c>
      <c r="Y37" s="12"/>
      <c r="Z37" s="676"/>
      <c r="AA37" s="679">
        <f t="shared" si="6"/>
        <v>0</v>
      </c>
    </row>
    <row r="38" spans="2:27" s="28" customFormat="1" ht="17.25" customHeight="1" outlineLevel="1">
      <c r="B38" s="89">
        <v>9781845365271</v>
      </c>
      <c r="C38" s="91" t="s">
        <v>187</v>
      </c>
      <c r="D38" s="44" t="s">
        <v>97</v>
      </c>
      <c r="E38" s="92" t="s">
        <v>56</v>
      </c>
      <c r="F38" s="93" t="s">
        <v>138</v>
      </c>
      <c r="G38" s="93" t="s">
        <v>188</v>
      </c>
      <c r="H38" s="468"/>
      <c r="I38" s="224">
        <v>13.5</v>
      </c>
      <c r="J38" s="218"/>
      <c r="K38" s="196">
        <f t="shared" si="0"/>
        <v>13.5</v>
      </c>
      <c r="L38" s="228">
        <f t="shared" si="1"/>
        <v>0</v>
      </c>
      <c r="M38" s="220">
        <v>0</v>
      </c>
      <c r="N38" s="253">
        <f t="shared" si="2"/>
        <v>0</v>
      </c>
      <c r="O38" s="299"/>
      <c r="Q38" s="676"/>
      <c r="R38" s="679">
        <f t="shared" si="3"/>
        <v>0</v>
      </c>
      <c r="S38" s="12"/>
      <c r="T38" s="676"/>
      <c r="U38" s="679">
        <f t="shared" si="4"/>
        <v>0</v>
      </c>
      <c r="V38" s="12"/>
      <c r="W38" s="676"/>
      <c r="X38" s="679">
        <f t="shared" si="5"/>
        <v>0</v>
      </c>
      <c r="Y38" s="12"/>
      <c r="Z38" s="676"/>
      <c r="AA38" s="679">
        <f t="shared" si="6"/>
        <v>0</v>
      </c>
    </row>
    <row r="39" spans="2:27" s="28" customFormat="1" ht="17.25" customHeight="1" outlineLevel="1">
      <c r="B39" s="89">
        <v>9781845361051</v>
      </c>
      <c r="C39" s="91" t="s">
        <v>1357</v>
      </c>
      <c r="D39" s="44" t="s">
        <v>97</v>
      </c>
      <c r="E39" s="92" t="s">
        <v>56</v>
      </c>
      <c r="F39" s="93" t="s">
        <v>138</v>
      </c>
      <c r="G39" s="93" t="s">
        <v>190</v>
      </c>
      <c r="H39" s="468"/>
      <c r="I39" s="224">
        <v>15.5</v>
      </c>
      <c r="J39" s="218"/>
      <c r="K39" s="196">
        <f t="shared" si="0"/>
        <v>15.5</v>
      </c>
      <c r="L39" s="228">
        <f t="shared" si="1"/>
        <v>0</v>
      </c>
      <c r="M39" s="220">
        <v>0</v>
      </c>
      <c r="N39" s="253">
        <f t="shared" si="2"/>
        <v>0</v>
      </c>
      <c r="O39" s="299"/>
      <c r="Q39" s="676"/>
      <c r="R39" s="679">
        <f t="shared" si="3"/>
        <v>0</v>
      </c>
      <c r="S39" s="12"/>
      <c r="T39" s="676"/>
      <c r="U39" s="679">
        <f t="shared" si="4"/>
        <v>0</v>
      </c>
      <c r="V39" s="12"/>
      <c r="W39" s="676"/>
      <c r="X39" s="679">
        <f t="shared" si="5"/>
        <v>0</v>
      </c>
      <c r="Y39" s="12"/>
      <c r="Z39" s="676"/>
      <c r="AA39" s="679">
        <f t="shared" si="6"/>
        <v>0</v>
      </c>
    </row>
    <row r="40" spans="2:27" s="28" customFormat="1" ht="17.25" customHeight="1" outlineLevel="1">
      <c r="B40" s="89">
        <v>9780861671601</v>
      </c>
      <c r="C40" s="91" t="s">
        <v>197</v>
      </c>
      <c r="D40" s="44" t="s">
        <v>97</v>
      </c>
      <c r="E40" s="92" t="s">
        <v>56</v>
      </c>
      <c r="F40" s="93" t="s">
        <v>138</v>
      </c>
      <c r="G40" s="93" t="s">
        <v>198</v>
      </c>
      <c r="H40" s="468"/>
      <c r="I40" s="224">
        <v>7.5</v>
      </c>
      <c r="J40" s="218"/>
      <c r="K40" s="196">
        <f t="shared" si="0"/>
        <v>7.5</v>
      </c>
      <c r="L40" s="228">
        <f t="shared" si="1"/>
        <v>0</v>
      </c>
      <c r="M40" s="220">
        <v>0</v>
      </c>
      <c r="N40" s="253">
        <f t="shared" si="2"/>
        <v>0</v>
      </c>
      <c r="O40" s="299"/>
      <c r="Q40" s="676"/>
      <c r="R40" s="679">
        <f t="shared" si="3"/>
        <v>0</v>
      </c>
      <c r="S40" s="12"/>
      <c r="T40" s="676"/>
      <c r="U40" s="679">
        <f t="shared" si="4"/>
        <v>0</v>
      </c>
      <c r="V40" s="12"/>
      <c r="W40" s="676"/>
      <c r="X40" s="679">
        <f t="shared" si="5"/>
        <v>0</v>
      </c>
      <c r="Y40" s="12"/>
      <c r="Z40" s="676"/>
      <c r="AA40" s="679">
        <f t="shared" si="6"/>
        <v>0</v>
      </c>
    </row>
    <row r="41" spans="2:27" s="28" customFormat="1" ht="17.25" customHeight="1" outlineLevel="1">
      <c r="B41" s="89">
        <v>9781845364700</v>
      </c>
      <c r="C41" s="91" t="s">
        <v>201</v>
      </c>
      <c r="D41" s="44" t="s">
        <v>97</v>
      </c>
      <c r="E41" s="92" t="s">
        <v>56</v>
      </c>
      <c r="F41" s="93" t="s">
        <v>138</v>
      </c>
      <c r="G41" s="93" t="s">
        <v>202</v>
      </c>
      <c r="H41" s="468"/>
      <c r="I41" s="224">
        <v>13.95</v>
      </c>
      <c r="J41" s="218"/>
      <c r="K41" s="196">
        <f t="shared" si="0"/>
        <v>13.95</v>
      </c>
      <c r="L41" s="228">
        <f t="shared" si="1"/>
        <v>0</v>
      </c>
      <c r="M41" s="220">
        <v>0</v>
      </c>
      <c r="N41" s="253">
        <f t="shared" si="2"/>
        <v>0</v>
      </c>
      <c r="O41" s="299"/>
      <c r="Q41" s="676"/>
      <c r="R41" s="679">
        <f t="shared" si="3"/>
        <v>0</v>
      </c>
      <c r="S41" s="12"/>
      <c r="T41" s="676"/>
      <c r="U41" s="679">
        <f t="shared" si="4"/>
        <v>0</v>
      </c>
      <c r="V41" s="12"/>
      <c r="W41" s="676"/>
      <c r="X41" s="679">
        <f t="shared" si="5"/>
        <v>0</v>
      </c>
      <c r="Y41" s="12"/>
      <c r="Z41" s="676"/>
      <c r="AA41" s="679">
        <f t="shared" si="6"/>
        <v>0</v>
      </c>
    </row>
    <row r="42" spans="2:27" s="28" customFormat="1" ht="17.25" customHeight="1" outlineLevel="1">
      <c r="B42" s="89">
        <v>9780861678709</v>
      </c>
      <c r="C42" s="91" t="s">
        <v>1358</v>
      </c>
      <c r="D42" s="44" t="s">
        <v>97</v>
      </c>
      <c r="E42" s="92" t="s">
        <v>56</v>
      </c>
      <c r="F42" s="93" t="s">
        <v>138</v>
      </c>
      <c r="G42" s="93" t="s">
        <v>200</v>
      </c>
      <c r="H42" s="468"/>
      <c r="I42" s="224">
        <v>1.5</v>
      </c>
      <c r="J42" s="218"/>
      <c r="K42" s="196">
        <f t="shared" si="0"/>
        <v>1.5</v>
      </c>
      <c r="L42" s="228">
        <f t="shared" si="1"/>
        <v>0</v>
      </c>
      <c r="M42" s="220">
        <v>0</v>
      </c>
      <c r="N42" s="253">
        <f t="shared" si="2"/>
        <v>0</v>
      </c>
      <c r="O42" s="299"/>
      <c r="Q42" s="676"/>
      <c r="R42" s="679">
        <f t="shared" si="3"/>
        <v>0</v>
      </c>
      <c r="S42" s="12"/>
      <c r="T42" s="676"/>
      <c r="U42" s="679">
        <f t="shared" si="4"/>
        <v>0</v>
      </c>
      <c r="V42" s="12"/>
      <c r="W42" s="676"/>
      <c r="X42" s="679">
        <f t="shared" si="5"/>
        <v>0</v>
      </c>
      <c r="Y42" s="12"/>
      <c r="Z42" s="676"/>
      <c r="AA42" s="679">
        <f t="shared" si="6"/>
        <v>0</v>
      </c>
    </row>
    <row r="43" spans="2:27" s="28" customFormat="1" ht="17.25" customHeight="1" outlineLevel="1">
      <c r="B43" s="89">
        <v>9780861673605</v>
      </c>
      <c r="C43" s="91" t="s">
        <v>1359</v>
      </c>
      <c r="D43" s="44" t="s">
        <v>97</v>
      </c>
      <c r="E43" s="92" t="s">
        <v>56</v>
      </c>
      <c r="F43" s="93" t="s">
        <v>138</v>
      </c>
      <c r="G43" s="93" t="s">
        <v>1360</v>
      </c>
      <c r="H43" s="468"/>
      <c r="I43" s="224">
        <v>12.95</v>
      </c>
      <c r="J43" s="218"/>
      <c r="K43" s="196">
        <f t="shared" si="0"/>
        <v>12.95</v>
      </c>
      <c r="L43" s="228">
        <f t="shared" si="1"/>
        <v>0</v>
      </c>
      <c r="M43" s="220">
        <v>0</v>
      </c>
      <c r="N43" s="253">
        <f t="shared" si="2"/>
        <v>0</v>
      </c>
      <c r="O43" s="299"/>
      <c r="Q43" s="676"/>
      <c r="R43" s="679">
        <f t="shared" si="3"/>
        <v>0</v>
      </c>
      <c r="S43" s="12"/>
      <c r="T43" s="676"/>
      <c r="U43" s="679">
        <f t="shared" si="4"/>
        <v>0</v>
      </c>
      <c r="V43" s="12"/>
      <c r="W43" s="676"/>
      <c r="X43" s="679">
        <f t="shared" si="5"/>
        <v>0</v>
      </c>
      <c r="Y43" s="12"/>
      <c r="Z43" s="676"/>
      <c r="AA43" s="679">
        <f t="shared" si="6"/>
        <v>0</v>
      </c>
    </row>
    <row r="44" spans="2:27" s="28" customFormat="1" ht="17.25" customHeight="1" outlineLevel="1">
      <c r="B44" s="89">
        <v>9781845361112</v>
      </c>
      <c r="C44" s="91" t="s">
        <v>1361</v>
      </c>
      <c r="D44" s="44" t="s">
        <v>97</v>
      </c>
      <c r="E44" s="92" t="s">
        <v>56</v>
      </c>
      <c r="F44" s="93" t="s">
        <v>138</v>
      </c>
      <c r="G44" s="93" t="s">
        <v>1362</v>
      </c>
      <c r="H44" s="468"/>
      <c r="I44" s="224">
        <v>11.95</v>
      </c>
      <c r="J44" s="218"/>
      <c r="K44" s="196">
        <f t="shared" si="0"/>
        <v>11.95</v>
      </c>
      <c r="L44" s="228">
        <f t="shared" si="1"/>
        <v>0</v>
      </c>
      <c r="M44" s="220">
        <v>0</v>
      </c>
      <c r="N44" s="253">
        <f t="shared" si="2"/>
        <v>0</v>
      </c>
      <c r="O44" s="299"/>
      <c r="Q44" s="676"/>
      <c r="R44" s="679">
        <f t="shared" si="3"/>
        <v>0</v>
      </c>
      <c r="S44" s="12"/>
      <c r="T44" s="676"/>
      <c r="U44" s="679">
        <f t="shared" si="4"/>
        <v>0</v>
      </c>
      <c r="V44" s="12"/>
      <c r="W44" s="676"/>
      <c r="X44" s="679">
        <f t="shared" si="5"/>
        <v>0</v>
      </c>
      <c r="Y44" s="12"/>
      <c r="Z44" s="676"/>
      <c r="AA44" s="679">
        <f t="shared" si="6"/>
        <v>0</v>
      </c>
    </row>
    <row r="45" spans="2:27" s="28" customFormat="1" ht="17.25" customHeight="1" outlineLevel="1">
      <c r="B45" s="89">
        <v>9780861673636</v>
      </c>
      <c r="C45" s="91" t="s">
        <v>1363</v>
      </c>
      <c r="D45" s="44" t="s">
        <v>97</v>
      </c>
      <c r="E45" s="92" t="s">
        <v>56</v>
      </c>
      <c r="F45" s="93" t="s">
        <v>138</v>
      </c>
      <c r="G45" s="93" t="s">
        <v>1364</v>
      </c>
      <c r="H45" s="468"/>
      <c r="I45" s="224">
        <v>10.95</v>
      </c>
      <c r="J45" s="218"/>
      <c r="K45" s="196">
        <f t="shared" si="0"/>
        <v>10.95</v>
      </c>
      <c r="L45" s="228">
        <f t="shared" si="1"/>
        <v>0</v>
      </c>
      <c r="M45" s="220">
        <v>0</v>
      </c>
      <c r="N45" s="253">
        <f t="shared" si="2"/>
        <v>0</v>
      </c>
      <c r="O45" s="299"/>
      <c r="Q45" s="676"/>
      <c r="R45" s="679">
        <f t="shared" si="3"/>
        <v>0</v>
      </c>
      <c r="S45" s="12"/>
      <c r="T45" s="676"/>
      <c r="U45" s="679">
        <f t="shared" si="4"/>
        <v>0</v>
      </c>
      <c r="V45" s="12"/>
      <c r="W45" s="676"/>
      <c r="X45" s="679">
        <f t="shared" si="5"/>
        <v>0</v>
      </c>
      <c r="Y45" s="12"/>
      <c r="Z45" s="676"/>
      <c r="AA45" s="679">
        <f t="shared" si="6"/>
        <v>0</v>
      </c>
    </row>
    <row r="46" spans="2:27" s="28" customFormat="1" ht="17.25" customHeight="1" outlineLevel="1">
      <c r="B46" s="89">
        <v>9780861679560</v>
      </c>
      <c r="C46" s="91" t="s">
        <v>1365</v>
      </c>
      <c r="D46" s="44" t="s">
        <v>97</v>
      </c>
      <c r="E46" s="92" t="s">
        <v>56</v>
      </c>
      <c r="F46" s="93" t="s">
        <v>138</v>
      </c>
      <c r="G46" s="93" t="s">
        <v>1366</v>
      </c>
      <c r="H46" s="468"/>
      <c r="I46" s="224">
        <v>20.95</v>
      </c>
      <c r="J46" s="218"/>
      <c r="K46" s="196">
        <f t="shared" si="0"/>
        <v>20.95</v>
      </c>
      <c r="L46" s="228">
        <f t="shared" si="1"/>
        <v>0</v>
      </c>
      <c r="M46" s="220">
        <v>0</v>
      </c>
      <c r="N46" s="253">
        <f t="shared" si="2"/>
        <v>0</v>
      </c>
      <c r="O46" s="299"/>
      <c r="Q46" s="676"/>
      <c r="R46" s="679">
        <f t="shared" si="3"/>
        <v>0</v>
      </c>
      <c r="S46" s="12"/>
      <c r="T46" s="676"/>
      <c r="U46" s="679">
        <f t="shared" si="4"/>
        <v>0</v>
      </c>
      <c r="V46" s="12"/>
      <c r="W46" s="676"/>
      <c r="X46" s="679">
        <f t="shared" si="5"/>
        <v>0</v>
      </c>
      <c r="Y46" s="12"/>
      <c r="Z46" s="676"/>
      <c r="AA46" s="679">
        <f t="shared" si="6"/>
        <v>0</v>
      </c>
    </row>
    <row r="47" spans="2:27" s="28" customFormat="1" ht="17.25" customHeight="1" outlineLevel="1">
      <c r="B47" s="89">
        <v>9780861673551</v>
      </c>
      <c r="C47" s="91" t="s">
        <v>1367</v>
      </c>
      <c r="D47" s="44" t="s">
        <v>97</v>
      </c>
      <c r="E47" s="92" t="s">
        <v>56</v>
      </c>
      <c r="F47" s="93" t="s">
        <v>138</v>
      </c>
      <c r="G47" s="93" t="s">
        <v>1368</v>
      </c>
      <c r="H47" s="468"/>
      <c r="I47" s="224">
        <v>13.95</v>
      </c>
      <c r="J47" s="218"/>
      <c r="K47" s="196">
        <f t="shared" si="0"/>
        <v>13.95</v>
      </c>
      <c r="L47" s="228">
        <f t="shared" si="1"/>
        <v>0</v>
      </c>
      <c r="M47" s="220">
        <v>0</v>
      </c>
      <c r="N47" s="253">
        <f t="shared" si="2"/>
        <v>0</v>
      </c>
      <c r="O47" s="299"/>
      <c r="Q47" s="676"/>
      <c r="R47" s="679">
        <f t="shared" si="3"/>
        <v>0</v>
      </c>
      <c r="S47" s="12"/>
      <c r="T47" s="676"/>
      <c r="U47" s="679">
        <f t="shared" si="4"/>
        <v>0</v>
      </c>
      <c r="V47" s="12"/>
      <c r="W47" s="676"/>
      <c r="X47" s="679">
        <f t="shared" si="5"/>
        <v>0</v>
      </c>
      <c r="Y47" s="12"/>
      <c r="Z47" s="676"/>
      <c r="AA47" s="679">
        <f t="shared" si="6"/>
        <v>0</v>
      </c>
    </row>
    <row r="48" spans="2:27" s="28" customFormat="1" ht="17.25" customHeight="1" outlineLevel="1">
      <c r="B48" s="89">
        <v>9780861674404</v>
      </c>
      <c r="C48" s="91" t="s">
        <v>1369</v>
      </c>
      <c r="D48" s="44" t="s">
        <v>97</v>
      </c>
      <c r="E48" s="92" t="s">
        <v>56</v>
      </c>
      <c r="F48" s="93" t="s">
        <v>138</v>
      </c>
      <c r="G48" s="93" t="s">
        <v>1370</v>
      </c>
      <c r="H48" s="468"/>
      <c r="I48" s="224">
        <v>17.95</v>
      </c>
      <c r="J48" s="218"/>
      <c r="K48" s="196">
        <f t="shared" si="0"/>
        <v>17.95</v>
      </c>
      <c r="L48" s="228">
        <f t="shared" si="1"/>
        <v>0</v>
      </c>
      <c r="M48" s="220">
        <v>0</v>
      </c>
      <c r="N48" s="253">
        <f t="shared" si="2"/>
        <v>0</v>
      </c>
      <c r="O48" s="299"/>
      <c r="Q48" s="676"/>
      <c r="R48" s="679">
        <f t="shared" si="3"/>
        <v>0</v>
      </c>
      <c r="S48" s="12"/>
      <c r="T48" s="676"/>
      <c r="U48" s="679">
        <f t="shared" si="4"/>
        <v>0</v>
      </c>
      <c r="V48" s="12"/>
      <c r="W48" s="676"/>
      <c r="X48" s="679">
        <f t="shared" si="5"/>
        <v>0</v>
      </c>
      <c r="Y48" s="12"/>
      <c r="Z48" s="676"/>
      <c r="AA48" s="679">
        <f t="shared" si="6"/>
        <v>0</v>
      </c>
    </row>
    <row r="49" spans="2:27" s="28" customFormat="1" ht="17.25" customHeight="1" outlineLevel="1">
      <c r="B49" s="89">
        <v>9781845366216</v>
      </c>
      <c r="C49" s="91" t="s">
        <v>1371</v>
      </c>
      <c r="D49" s="44" t="s">
        <v>97</v>
      </c>
      <c r="E49" s="92" t="s">
        <v>56</v>
      </c>
      <c r="F49" s="93" t="s">
        <v>138</v>
      </c>
      <c r="G49" s="93" t="s">
        <v>1372</v>
      </c>
      <c r="H49" s="468"/>
      <c r="I49" s="224">
        <v>9.9499999999999993</v>
      </c>
      <c r="J49" s="218"/>
      <c r="K49" s="196">
        <f t="shared" si="0"/>
        <v>9.9499999999999993</v>
      </c>
      <c r="L49" s="228">
        <f t="shared" si="1"/>
        <v>0</v>
      </c>
      <c r="M49" s="220">
        <v>0</v>
      </c>
      <c r="N49" s="253">
        <f t="shared" si="2"/>
        <v>0</v>
      </c>
      <c r="O49" s="299"/>
      <c r="Q49" s="676"/>
      <c r="R49" s="679">
        <f t="shared" si="3"/>
        <v>0</v>
      </c>
      <c r="S49" s="12"/>
      <c r="T49" s="676"/>
      <c r="U49" s="679">
        <f t="shared" si="4"/>
        <v>0</v>
      </c>
      <c r="V49" s="12"/>
      <c r="W49" s="676"/>
      <c r="X49" s="679">
        <f t="shared" si="5"/>
        <v>0</v>
      </c>
      <c r="Y49" s="12"/>
      <c r="Z49" s="676"/>
      <c r="AA49" s="679">
        <f t="shared" si="6"/>
        <v>0</v>
      </c>
    </row>
    <row r="50" spans="2:27" s="28" customFormat="1" ht="17.25" customHeight="1" outlineLevel="1">
      <c r="B50" s="89">
        <v>9781845366209</v>
      </c>
      <c r="C50" s="91" t="s">
        <v>1373</v>
      </c>
      <c r="D50" s="44" t="s">
        <v>97</v>
      </c>
      <c r="E50" s="92" t="s">
        <v>56</v>
      </c>
      <c r="F50" s="93" t="s">
        <v>138</v>
      </c>
      <c r="G50" s="93" t="s">
        <v>1374</v>
      </c>
      <c r="H50" s="468"/>
      <c r="I50" s="224">
        <v>9.9499999999999993</v>
      </c>
      <c r="J50" s="218"/>
      <c r="K50" s="196">
        <f t="shared" si="0"/>
        <v>9.9499999999999993</v>
      </c>
      <c r="L50" s="228">
        <f t="shared" si="1"/>
        <v>0</v>
      </c>
      <c r="M50" s="220">
        <v>0</v>
      </c>
      <c r="N50" s="253">
        <f t="shared" si="2"/>
        <v>0</v>
      </c>
      <c r="O50" s="299"/>
      <c r="Q50" s="676"/>
      <c r="R50" s="679">
        <f t="shared" si="3"/>
        <v>0</v>
      </c>
      <c r="S50" s="12"/>
      <c r="T50" s="676"/>
      <c r="U50" s="679">
        <f t="shared" si="4"/>
        <v>0</v>
      </c>
      <c r="V50" s="12"/>
      <c r="W50" s="676"/>
      <c r="X50" s="679">
        <f t="shared" si="5"/>
        <v>0</v>
      </c>
      <c r="Y50" s="12"/>
      <c r="Z50" s="676"/>
      <c r="AA50" s="679">
        <f t="shared" si="6"/>
        <v>0</v>
      </c>
    </row>
    <row r="51" spans="2:27" ht="17.25" customHeight="1">
      <c r="B51" s="422">
        <v>9781908507976</v>
      </c>
      <c r="C51" s="558" t="s">
        <v>1375</v>
      </c>
      <c r="D51" s="44" t="s">
        <v>97</v>
      </c>
      <c r="E51" s="561" t="s">
        <v>54</v>
      </c>
      <c r="F51" s="425" t="s">
        <v>208</v>
      </c>
      <c r="G51" s="564" t="s">
        <v>1376</v>
      </c>
      <c r="H51" s="468"/>
      <c r="I51" s="224">
        <v>21.95</v>
      </c>
      <c r="J51" s="218"/>
      <c r="K51" s="196">
        <f t="shared" si="0"/>
        <v>21.95</v>
      </c>
      <c r="L51" s="228">
        <f t="shared" si="1"/>
        <v>0</v>
      </c>
      <c r="M51" s="220">
        <v>0</v>
      </c>
      <c r="N51" s="253">
        <f t="shared" si="2"/>
        <v>0</v>
      </c>
      <c r="O51" s="299"/>
      <c r="Q51" s="676"/>
      <c r="R51" s="679">
        <f t="shared" si="3"/>
        <v>0</v>
      </c>
      <c r="T51" s="676"/>
      <c r="U51" s="679">
        <f t="shared" si="4"/>
        <v>0</v>
      </c>
      <c r="W51" s="676"/>
      <c r="X51" s="679">
        <f t="shared" si="5"/>
        <v>0</v>
      </c>
      <c r="Z51" s="676"/>
      <c r="AA51" s="679">
        <f t="shared" si="6"/>
        <v>0</v>
      </c>
    </row>
    <row r="52" spans="2:27" ht="17.25" customHeight="1">
      <c r="B52" s="422">
        <v>9781908507983</v>
      </c>
      <c r="C52" s="558" t="s">
        <v>1377</v>
      </c>
      <c r="D52" s="44" t="s">
        <v>97</v>
      </c>
      <c r="E52" s="561" t="s">
        <v>54</v>
      </c>
      <c r="F52" s="425" t="s">
        <v>208</v>
      </c>
      <c r="G52" s="564" t="s">
        <v>1378</v>
      </c>
      <c r="H52" s="468"/>
      <c r="I52" s="224">
        <v>21.95</v>
      </c>
      <c r="J52" s="218"/>
      <c r="K52" s="196">
        <f t="shared" si="0"/>
        <v>21.95</v>
      </c>
      <c r="L52" s="228">
        <f t="shared" si="1"/>
        <v>0</v>
      </c>
      <c r="M52" s="220">
        <v>0</v>
      </c>
      <c r="N52" s="253">
        <f t="shared" si="2"/>
        <v>0</v>
      </c>
      <c r="O52" s="299"/>
      <c r="Q52" s="676"/>
      <c r="R52" s="679">
        <f t="shared" si="3"/>
        <v>0</v>
      </c>
      <c r="T52" s="676"/>
      <c r="U52" s="679">
        <f t="shared" si="4"/>
        <v>0</v>
      </c>
      <c r="W52" s="676"/>
      <c r="X52" s="679">
        <f t="shared" si="5"/>
        <v>0</v>
      </c>
      <c r="Z52" s="676"/>
      <c r="AA52" s="679">
        <f t="shared" si="6"/>
        <v>0</v>
      </c>
    </row>
    <row r="53" spans="2:27" ht="17.25" customHeight="1">
      <c r="B53" s="90">
        <v>9781917280105</v>
      </c>
      <c r="C53" s="69" t="s">
        <v>1379</v>
      </c>
      <c r="D53" s="44" t="s">
        <v>97</v>
      </c>
      <c r="E53" s="63" t="s">
        <v>56</v>
      </c>
      <c r="F53" s="63" t="s">
        <v>208</v>
      </c>
      <c r="G53" s="63" t="s">
        <v>1380</v>
      </c>
      <c r="H53" s="468"/>
      <c r="I53" s="224">
        <v>3.95</v>
      </c>
      <c r="J53" s="218"/>
      <c r="K53" s="196">
        <f t="shared" si="0"/>
        <v>3.95</v>
      </c>
      <c r="L53" s="228">
        <f t="shared" si="1"/>
        <v>0</v>
      </c>
      <c r="M53" s="220">
        <v>0</v>
      </c>
      <c r="N53" s="253">
        <f t="shared" si="2"/>
        <v>0</v>
      </c>
      <c r="O53" s="299"/>
      <c r="Q53" s="676"/>
      <c r="R53" s="679">
        <f t="shared" si="3"/>
        <v>0</v>
      </c>
      <c r="T53" s="676"/>
      <c r="U53" s="679">
        <f t="shared" si="4"/>
        <v>0</v>
      </c>
      <c r="W53" s="676"/>
      <c r="X53" s="679">
        <f t="shared" si="5"/>
        <v>0</v>
      </c>
      <c r="Z53" s="676"/>
      <c r="AA53" s="679">
        <f t="shared" si="6"/>
        <v>0</v>
      </c>
    </row>
    <row r="54" spans="2:27" ht="17.25" customHeight="1">
      <c r="B54" s="90">
        <v>9781916832138</v>
      </c>
      <c r="C54" s="69" t="s">
        <v>1381</v>
      </c>
      <c r="D54" s="44" t="s">
        <v>97</v>
      </c>
      <c r="E54" s="63" t="s">
        <v>56</v>
      </c>
      <c r="F54" s="63" t="s">
        <v>208</v>
      </c>
      <c r="G54" s="63" t="s">
        <v>1382</v>
      </c>
      <c r="H54" s="468"/>
      <c r="I54" s="224">
        <v>3.95</v>
      </c>
      <c r="J54" s="218"/>
      <c r="K54" s="196">
        <f t="shared" si="0"/>
        <v>3.95</v>
      </c>
      <c r="L54" s="228">
        <f t="shared" si="1"/>
        <v>0</v>
      </c>
      <c r="M54" s="220">
        <v>0</v>
      </c>
      <c r="N54" s="253">
        <f t="shared" si="2"/>
        <v>0</v>
      </c>
      <c r="O54" s="299"/>
      <c r="Q54" s="676"/>
      <c r="R54" s="679">
        <f t="shared" si="3"/>
        <v>0</v>
      </c>
      <c r="T54" s="676"/>
      <c r="U54" s="679">
        <f t="shared" si="4"/>
        <v>0</v>
      </c>
      <c r="W54" s="676"/>
      <c r="X54" s="679">
        <f t="shared" si="5"/>
        <v>0</v>
      </c>
      <c r="Z54" s="676"/>
      <c r="AA54" s="679">
        <f t="shared" si="6"/>
        <v>0</v>
      </c>
    </row>
    <row r="55" spans="2:27" ht="17.25" customHeight="1">
      <c r="B55" s="90">
        <v>9781917280143</v>
      </c>
      <c r="C55" s="69" t="s">
        <v>1383</v>
      </c>
      <c r="D55" s="44" t="s">
        <v>97</v>
      </c>
      <c r="E55" s="63" t="s">
        <v>56</v>
      </c>
      <c r="F55" s="63" t="s">
        <v>1384</v>
      </c>
      <c r="G55" s="63" t="s">
        <v>1385</v>
      </c>
      <c r="H55" s="468"/>
      <c r="I55" s="224">
        <v>7.5</v>
      </c>
      <c r="J55" s="218"/>
      <c r="K55" s="196">
        <f t="shared" si="0"/>
        <v>7.5</v>
      </c>
      <c r="L55" s="228">
        <f t="shared" si="1"/>
        <v>0</v>
      </c>
      <c r="M55" s="220">
        <v>0</v>
      </c>
      <c r="N55" s="253">
        <f t="shared" si="2"/>
        <v>0</v>
      </c>
      <c r="O55" s="299"/>
      <c r="Q55" s="676"/>
      <c r="R55" s="679">
        <f t="shared" si="3"/>
        <v>0</v>
      </c>
      <c r="T55" s="676"/>
      <c r="U55" s="679">
        <f t="shared" si="4"/>
        <v>0</v>
      </c>
      <c r="W55" s="676"/>
      <c r="X55" s="679">
        <f t="shared" si="5"/>
        <v>0</v>
      </c>
      <c r="Z55" s="676"/>
      <c r="AA55" s="679">
        <f t="shared" si="6"/>
        <v>0</v>
      </c>
    </row>
    <row r="56" spans="2:27" ht="17.25" customHeight="1">
      <c r="B56" s="90">
        <v>9781917280150</v>
      </c>
      <c r="C56" s="69" t="s">
        <v>1386</v>
      </c>
      <c r="D56" s="44" t="s">
        <v>97</v>
      </c>
      <c r="E56" s="63" t="s">
        <v>56</v>
      </c>
      <c r="F56" s="63" t="s">
        <v>1384</v>
      </c>
      <c r="G56" s="63" t="s">
        <v>1387</v>
      </c>
      <c r="H56" s="468"/>
      <c r="I56" s="224">
        <v>7.5</v>
      </c>
      <c r="J56" s="218"/>
      <c r="K56" s="196">
        <f t="shared" si="0"/>
        <v>7.5</v>
      </c>
      <c r="L56" s="228">
        <f t="shared" si="1"/>
        <v>0</v>
      </c>
      <c r="M56" s="220">
        <v>0</v>
      </c>
      <c r="N56" s="253">
        <f t="shared" si="2"/>
        <v>0</v>
      </c>
      <c r="O56" s="299"/>
      <c r="Q56" s="676"/>
      <c r="R56" s="679">
        <f t="shared" si="3"/>
        <v>0</v>
      </c>
      <c r="T56" s="676"/>
      <c r="U56" s="679">
        <f t="shared" si="4"/>
        <v>0</v>
      </c>
      <c r="W56" s="676"/>
      <c r="X56" s="679">
        <f t="shared" si="5"/>
        <v>0</v>
      </c>
      <c r="Z56" s="676"/>
      <c r="AA56" s="679">
        <f t="shared" si="6"/>
        <v>0</v>
      </c>
    </row>
    <row r="57" spans="2:27" ht="17.25" customHeight="1">
      <c r="B57" s="90">
        <v>9781789272505</v>
      </c>
      <c r="C57" s="69" t="s">
        <v>1388</v>
      </c>
      <c r="D57" s="44" t="s">
        <v>97</v>
      </c>
      <c r="E57" s="561" t="s">
        <v>54</v>
      </c>
      <c r="F57" s="63" t="s">
        <v>225</v>
      </c>
      <c r="G57" s="63" t="s">
        <v>1389</v>
      </c>
      <c r="H57" s="468"/>
      <c r="I57" s="224">
        <v>17</v>
      </c>
      <c r="J57" s="218"/>
      <c r="K57" s="196">
        <f t="shared" ref="K57:K60" si="7">I57-(I57*J57)</f>
        <v>17</v>
      </c>
      <c r="L57" s="228">
        <f t="shared" ref="L57:L60" si="8">K57*H57</f>
        <v>0</v>
      </c>
      <c r="M57" s="220">
        <v>0</v>
      </c>
      <c r="N57" s="253">
        <f t="shared" ref="N57:N60" si="9">L57+(L57*M57)</f>
        <v>0</v>
      </c>
      <c r="O57" s="299"/>
      <c r="Q57" s="676"/>
      <c r="R57" s="679">
        <f t="shared" si="3"/>
        <v>0</v>
      </c>
      <c r="T57" s="676"/>
      <c r="U57" s="679">
        <f t="shared" si="4"/>
        <v>0</v>
      </c>
      <c r="W57" s="676"/>
      <c r="X57" s="679">
        <f t="shared" si="5"/>
        <v>0</v>
      </c>
      <c r="Z57" s="676"/>
      <c r="AA57" s="679">
        <f t="shared" si="6"/>
        <v>0</v>
      </c>
    </row>
    <row r="58" spans="2:27" ht="17.25" customHeight="1">
      <c r="B58" s="90">
        <v>9781847415806</v>
      </c>
      <c r="C58" s="69" t="s">
        <v>1390</v>
      </c>
      <c r="D58" s="44" t="s">
        <v>97</v>
      </c>
      <c r="E58" s="63" t="s">
        <v>56</v>
      </c>
      <c r="F58" s="63" t="s">
        <v>225</v>
      </c>
      <c r="G58" s="63" t="s">
        <v>1391</v>
      </c>
      <c r="H58" s="468"/>
      <c r="I58" s="224">
        <v>23.95</v>
      </c>
      <c r="J58" s="218"/>
      <c r="K58" s="196">
        <f t="shared" si="7"/>
        <v>23.95</v>
      </c>
      <c r="L58" s="228">
        <f t="shared" si="8"/>
        <v>0</v>
      </c>
      <c r="M58" s="220">
        <v>0</v>
      </c>
      <c r="N58" s="253">
        <f t="shared" si="9"/>
        <v>0</v>
      </c>
      <c r="O58" s="299"/>
      <c r="Q58" s="676"/>
      <c r="R58" s="679">
        <f t="shared" si="3"/>
        <v>0</v>
      </c>
      <c r="T58" s="676"/>
      <c r="U58" s="679">
        <f t="shared" si="4"/>
        <v>0</v>
      </c>
      <c r="W58" s="676"/>
      <c r="X58" s="679">
        <f t="shared" si="5"/>
        <v>0</v>
      </c>
      <c r="Z58" s="676"/>
      <c r="AA58" s="679">
        <f t="shared" si="6"/>
        <v>0</v>
      </c>
    </row>
    <row r="59" spans="2:27" ht="17.25" customHeight="1">
      <c r="B59" s="90">
        <v>9781847415929</v>
      </c>
      <c r="C59" s="69" t="s">
        <v>1392</v>
      </c>
      <c r="D59" s="44" t="s">
        <v>97</v>
      </c>
      <c r="E59" s="63" t="s">
        <v>56</v>
      </c>
      <c r="F59" s="63" t="s">
        <v>225</v>
      </c>
      <c r="G59" s="63" t="s">
        <v>1393</v>
      </c>
      <c r="H59" s="468"/>
      <c r="I59" s="224">
        <v>25.1</v>
      </c>
      <c r="J59" s="218"/>
      <c r="K59" s="196">
        <f t="shared" si="7"/>
        <v>25.1</v>
      </c>
      <c r="L59" s="228">
        <f t="shared" si="8"/>
        <v>0</v>
      </c>
      <c r="M59" s="220">
        <v>0</v>
      </c>
      <c r="N59" s="253">
        <f t="shared" si="9"/>
        <v>0</v>
      </c>
      <c r="O59" s="299"/>
      <c r="Q59" s="676"/>
      <c r="R59" s="679">
        <f t="shared" si="3"/>
        <v>0</v>
      </c>
      <c r="T59" s="676"/>
      <c r="U59" s="679">
        <f t="shared" si="4"/>
        <v>0</v>
      </c>
      <c r="W59" s="676"/>
      <c r="X59" s="679">
        <f t="shared" si="5"/>
        <v>0</v>
      </c>
      <c r="Z59" s="676"/>
      <c r="AA59" s="679">
        <f t="shared" si="6"/>
        <v>0</v>
      </c>
    </row>
    <row r="60" spans="2:27" ht="17.25" customHeight="1">
      <c r="B60" s="90">
        <v>9781847415868</v>
      </c>
      <c r="C60" s="69" t="s">
        <v>1394</v>
      </c>
      <c r="D60" s="44" t="s">
        <v>97</v>
      </c>
      <c r="E60" s="63" t="s">
        <v>56</v>
      </c>
      <c r="F60" s="63" t="s">
        <v>225</v>
      </c>
      <c r="G60" s="63" t="s">
        <v>1395</v>
      </c>
      <c r="H60" s="468"/>
      <c r="I60" s="224">
        <v>40.25</v>
      </c>
      <c r="J60" s="218"/>
      <c r="K60" s="196">
        <f t="shared" si="7"/>
        <v>40.25</v>
      </c>
      <c r="L60" s="228">
        <f t="shared" si="8"/>
        <v>0</v>
      </c>
      <c r="M60" s="220">
        <v>0</v>
      </c>
      <c r="N60" s="253">
        <f t="shared" si="9"/>
        <v>0</v>
      </c>
      <c r="O60" s="299"/>
      <c r="Q60" s="676"/>
      <c r="R60" s="679">
        <f t="shared" si="3"/>
        <v>0</v>
      </c>
      <c r="T60" s="676"/>
      <c r="U60" s="679">
        <f t="shared" si="4"/>
        <v>0</v>
      </c>
      <c r="W60" s="676"/>
      <c r="X60" s="679">
        <f t="shared" si="5"/>
        <v>0</v>
      </c>
      <c r="Z60" s="676"/>
      <c r="AA60" s="679">
        <f t="shared" si="6"/>
        <v>0</v>
      </c>
    </row>
    <row r="61" spans="2:27" ht="17.25" customHeight="1">
      <c r="B61" s="118">
        <v>9781804583586</v>
      </c>
      <c r="C61" s="83" t="s">
        <v>1396</v>
      </c>
      <c r="D61" s="44" t="s">
        <v>97</v>
      </c>
      <c r="E61" s="79" t="s">
        <v>54</v>
      </c>
      <c r="F61" s="80" t="s">
        <v>246</v>
      </c>
      <c r="G61" s="451"/>
      <c r="H61" s="468"/>
      <c r="I61" s="224">
        <v>15.95</v>
      </c>
      <c r="J61" s="218"/>
      <c r="K61" s="196">
        <f t="shared" ref="K61:K75" si="10">I61-(I61*J61)</f>
        <v>15.95</v>
      </c>
      <c r="L61" s="228">
        <f t="shared" ref="L61:L75" si="11">K61*H61</f>
        <v>0</v>
      </c>
      <c r="M61" s="220">
        <v>0</v>
      </c>
      <c r="N61" s="253">
        <f t="shared" ref="N61:N75" si="12">L61+(L61*M61)</f>
        <v>0</v>
      </c>
      <c r="O61" s="299"/>
      <c r="Q61" s="676"/>
      <c r="R61" s="679">
        <f t="shared" si="3"/>
        <v>0</v>
      </c>
      <c r="T61" s="676"/>
      <c r="U61" s="679">
        <f t="shared" si="4"/>
        <v>0</v>
      </c>
      <c r="W61" s="676"/>
      <c r="X61" s="679">
        <f t="shared" si="5"/>
        <v>0</v>
      </c>
      <c r="Z61" s="676"/>
      <c r="AA61" s="679">
        <f t="shared" si="6"/>
        <v>0</v>
      </c>
    </row>
    <row r="62" spans="2:27" ht="17.25" customHeight="1">
      <c r="B62" s="118">
        <v>9781804583579</v>
      </c>
      <c r="C62" s="82" t="s">
        <v>1397</v>
      </c>
      <c r="D62" s="44" t="s">
        <v>97</v>
      </c>
      <c r="E62" s="79" t="s">
        <v>54</v>
      </c>
      <c r="F62" s="80" t="s">
        <v>246</v>
      </c>
      <c r="G62" s="451"/>
      <c r="H62" s="468"/>
      <c r="I62" s="224">
        <v>15.95</v>
      </c>
      <c r="J62" s="218"/>
      <c r="K62" s="196">
        <f t="shared" si="10"/>
        <v>15.95</v>
      </c>
      <c r="L62" s="228">
        <f t="shared" si="11"/>
        <v>0</v>
      </c>
      <c r="M62" s="220">
        <v>0</v>
      </c>
      <c r="N62" s="253">
        <f t="shared" si="12"/>
        <v>0</v>
      </c>
      <c r="O62" s="299"/>
      <c r="Q62" s="676"/>
      <c r="R62" s="679">
        <f t="shared" si="3"/>
        <v>0</v>
      </c>
      <c r="T62" s="676"/>
      <c r="U62" s="679">
        <f t="shared" si="4"/>
        <v>0</v>
      </c>
      <c r="W62" s="676"/>
      <c r="X62" s="679">
        <f t="shared" si="5"/>
        <v>0</v>
      </c>
      <c r="Z62" s="676"/>
      <c r="AA62" s="679">
        <f t="shared" si="6"/>
        <v>0</v>
      </c>
    </row>
    <row r="63" spans="2:27" ht="17.25" customHeight="1">
      <c r="B63" s="118">
        <v>9780717155989</v>
      </c>
      <c r="C63" s="84" t="s">
        <v>1398</v>
      </c>
      <c r="D63" s="44" t="s">
        <v>97</v>
      </c>
      <c r="E63" s="79" t="s">
        <v>54</v>
      </c>
      <c r="F63" s="80" t="s">
        <v>246</v>
      </c>
      <c r="G63" s="451"/>
      <c r="H63" s="468"/>
      <c r="I63" s="224">
        <v>38.450000000000003</v>
      </c>
      <c r="J63" s="218"/>
      <c r="K63" s="196">
        <f t="shared" si="10"/>
        <v>38.450000000000003</v>
      </c>
      <c r="L63" s="228">
        <f t="shared" si="11"/>
        <v>0</v>
      </c>
      <c r="M63" s="220">
        <v>0</v>
      </c>
      <c r="N63" s="253">
        <f t="shared" si="12"/>
        <v>0</v>
      </c>
      <c r="O63" s="299"/>
      <c r="Q63" s="676"/>
      <c r="R63" s="679">
        <f t="shared" si="3"/>
        <v>0</v>
      </c>
      <c r="T63" s="676"/>
      <c r="U63" s="679">
        <f t="shared" si="4"/>
        <v>0</v>
      </c>
      <c r="W63" s="676"/>
      <c r="X63" s="679">
        <f t="shared" si="5"/>
        <v>0</v>
      </c>
      <c r="Z63" s="676"/>
      <c r="AA63" s="679">
        <f t="shared" si="6"/>
        <v>0</v>
      </c>
    </row>
    <row r="64" spans="2:27" ht="17.25" customHeight="1">
      <c r="B64" s="118">
        <v>9780717172344</v>
      </c>
      <c r="C64" s="84" t="s">
        <v>1399</v>
      </c>
      <c r="D64" s="44" t="s">
        <v>97</v>
      </c>
      <c r="E64" s="79" t="s">
        <v>54</v>
      </c>
      <c r="F64" s="80" t="s">
        <v>246</v>
      </c>
      <c r="G64" s="451"/>
      <c r="H64" s="468"/>
      <c r="I64" s="224">
        <v>11.95</v>
      </c>
      <c r="J64" s="218"/>
      <c r="K64" s="196">
        <f t="shared" si="10"/>
        <v>11.95</v>
      </c>
      <c r="L64" s="228">
        <f t="shared" si="11"/>
        <v>0</v>
      </c>
      <c r="M64" s="220">
        <v>0</v>
      </c>
      <c r="N64" s="253">
        <f t="shared" si="12"/>
        <v>0</v>
      </c>
      <c r="O64" s="299"/>
      <c r="Q64" s="676"/>
      <c r="R64" s="679">
        <f t="shared" si="3"/>
        <v>0</v>
      </c>
      <c r="T64" s="676"/>
      <c r="U64" s="679">
        <f t="shared" si="4"/>
        <v>0</v>
      </c>
      <c r="W64" s="676"/>
      <c r="X64" s="679">
        <f t="shared" si="5"/>
        <v>0</v>
      </c>
      <c r="Z64" s="676"/>
      <c r="AA64" s="679">
        <f t="shared" si="6"/>
        <v>0</v>
      </c>
    </row>
    <row r="65" spans="2:27" ht="17.25" customHeight="1">
      <c r="B65" s="118">
        <v>9780717155972</v>
      </c>
      <c r="C65" s="82" t="s">
        <v>1400</v>
      </c>
      <c r="D65" s="44" t="s">
        <v>97</v>
      </c>
      <c r="E65" s="79" t="s">
        <v>54</v>
      </c>
      <c r="F65" s="80" t="s">
        <v>246</v>
      </c>
      <c r="G65" s="451"/>
      <c r="H65" s="468"/>
      <c r="I65" s="224">
        <v>37.450000000000003</v>
      </c>
      <c r="J65" s="218"/>
      <c r="K65" s="196">
        <f t="shared" si="10"/>
        <v>37.450000000000003</v>
      </c>
      <c r="L65" s="228">
        <f t="shared" si="11"/>
        <v>0</v>
      </c>
      <c r="M65" s="220">
        <v>0</v>
      </c>
      <c r="N65" s="253">
        <f t="shared" si="12"/>
        <v>0</v>
      </c>
      <c r="O65" s="299"/>
      <c r="Q65" s="676"/>
      <c r="R65" s="679">
        <f t="shared" si="3"/>
        <v>0</v>
      </c>
      <c r="T65" s="676"/>
      <c r="U65" s="679">
        <f t="shared" si="4"/>
        <v>0</v>
      </c>
      <c r="W65" s="676"/>
      <c r="X65" s="679">
        <f t="shared" si="5"/>
        <v>0</v>
      </c>
      <c r="Z65" s="676"/>
      <c r="AA65" s="679">
        <f t="shared" si="6"/>
        <v>0</v>
      </c>
    </row>
    <row r="66" spans="2:27" ht="17.25" customHeight="1">
      <c r="B66" s="118">
        <v>9780717172375</v>
      </c>
      <c r="C66" s="557" t="s">
        <v>1401</v>
      </c>
      <c r="D66" s="44" t="s">
        <v>97</v>
      </c>
      <c r="E66" s="79" t="s">
        <v>54</v>
      </c>
      <c r="F66" s="80" t="s">
        <v>246</v>
      </c>
      <c r="G66" s="563"/>
      <c r="H66" s="468"/>
      <c r="I66" s="224">
        <v>11.95</v>
      </c>
      <c r="J66" s="218"/>
      <c r="K66" s="196">
        <f t="shared" si="10"/>
        <v>11.95</v>
      </c>
      <c r="L66" s="228">
        <f t="shared" si="11"/>
        <v>0</v>
      </c>
      <c r="M66" s="220">
        <v>0</v>
      </c>
      <c r="N66" s="253">
        <f t="shared" si="12"/>
        <v>0</v>
      </c>
      <c r="O66" s="299"/>
      <c r="Q66" s="676"/>
      <c r="R66" s="679">
        <f t="shared" si="3"/>
        <v>0</v>
      </c>
      <c r="T66" s="676"/>
      <c r="U66" s="679">
        <f t="shared" si="4"/>
        <v>0</v>
      </c>
      <c r="W66" s="676"/>
      <c r="X66" s="679">
        <f t="shared" si="5"/>
        <v>0</v>
      </c>
      <c r="Z66" s="676"/>
      <c r="AA66" s="679">
        <f t="shared" si="6"/>
        <v>0</v>
      </c>
    </row>
    <row r="67" spans="2:27" ht="17.25" customHeight="1">
      <c r="B67" s="118">
        <v>9780717188062</v>
      </c>
      <c r="C67" s="105" t="s">
        <v>1402</v>
      </c>
      <c r="D67" s="44" t="s">
        <v>97</v>
      </c>
      <c r="E67" s="79" t="s">
        <v>54</v>
      </c>
      <c r="F67" s="80" t="s">
        <v>246</v>
      </c>
      <c r="G67" s="451"/>
      <c r="H67" s="468"/>
      <c r="I67" s="224">
        <v>21.95</v>
      </c>
      <c r="J67" s="218"/>
      <c r="K67" s="196">
        <f t="shared" si="10"/>
        <v>21.95</v>
      </c>
      <c r="L67" s="228">
        <f t="shared" si="11"/>
        <v>0</v>
      </c>
      <c r="M67" s="220">
        <v>0</v>
      </c>
      <c r="N67" s="253">
        <f t="shared" si="12"/>
        <v>0</v>
      </c>
      <c r="O67" s="299"/>
      <c r="Q67" s="676"/>
      <c r="R67" s="679">
        <f t="shared" si="3"/>
        <v>0</v>
      </c>
      <c r="T67" s="676"/>
      <c r="U67" s="679">
        <f t="shared" si="4"/>
        <v>0</v>
      </c>
      <c r="W67" s="676"/>
      <c r="X67" s="679">
        <f t="shared" si="5"/>
        <v>0</v>
      </c>
      <c r="Z67" s="676"/>
      <c r="AA67" s="679">
        <f t="shared" si="6"/>
        <v>0</v>
      </c>
    </row>
    <row r="68" spans="2:27" ht="17.25" customHeight="1">
      <c r="B68" s="43">
        <v>9780717191079</v>
      </c>
      <c r="C68" s="74" t="s">
        <v>245</v>
      </c>
      <c r="D68" s="44" t="s">
        <v>97</v>
      </c>
      <c r="E68" s="79" t="s">
        <v>54</v>
      </c>
      <c r="F68" s="80" t="s">
        <v>246</v>
      </c>
      <c r="G68" s="451"/>
      <c r="H68" s="468"/>
      <c r="I68" s="224">
        <v>14.95</v>
      </c>
      <c r="J68" s="218"/>
      <c r="K68" s="196">
        <f t="shared" si="10"/>
        <v>14.95</v>
      </c>
      <c r="L68" s="228">
        <f t="shared" si="11"/>
        <v>0</v>
      </c>
      <c r="M68" s="220">
        <v>0</v>
      </c>
      <c r="N68" s="253">
        <f t="shared" si="12"/>
        <v>0</v>
      </c>
      <c r="O68" s="299"/>
      <c r="Q68" s="676"/>
      <c r="R68" s="679">
        <f t="shared" si="3"/>
        <v>0</v>
      </c>
      <c r="T68" s="676"/>
      <c r="U68" s="679">
        <f t="shared" si="4"/>
        <v>0</v>
      </c>
      <c r="W68" s="676"/>
      <c r="X68" s="679">
        <f t="shared" si="5"/>
        <v>0</v>
      </c>
      <c r="Z68" s="676"/>
      <c r="AA68" s="679">
        <f t="shared" si="6"/>
        <v>0</v>
      </c>
    </row>
    <row r="69" spans="2:27" ht="17.25" customHeight="1">
      <c r="B69" s="118">
        <v>9780717133734</v>
      </c>
      <c r="C69" s="82" t="s">
        <v>1403</v>
      </c>
      <c r="D69" s="44" t="s">
        <v>97</v>
      </c>
      <c r="E69" s="79"/>
      <c r="F69" s="80" t="s">
        <v>246</v>
      </c>
      <c r="G69" s="451"/>
      <c r="H69" s="468"/>
      <c r="I69" s="224">
        <v>8.9499999999999993</v>
      </c>
      <c r="J69" s="218"/>
      <c r="K69" s="196">
        <f t="shared" si="10"/>
        <v>8.9499999999999993</v>
      </c>
      <c r="L69" s="228">
        <f t="shared" si="11"/>
        <v>0</v>
      </c>
      <c r="M69" s="220">
        <v>0</v>
      </c>
      <c r="N69" s="253">
        <f t="shared" si="12"/>
        <v>0</v>
      </c>
      <c r="O69" s="299"/>
      <c r="Q69" s="676"/>
      <c r="R69" s="679">
        <f t="shared" si="3"/>
        <v>0</v>
      </c>
      <c r="T69" s="676"/>
      <c r="U69" s="679">
        <f t="shared" si="4"/>
        <v>0</v>
      </c>
      <c r="W69" s="676"/>
      <c r="X69" s="679">
        <f t="shared" si="5"/>
        <v>0</v>
      </c>
      <c r="Z69" s="676"/>
      <c r="AA69" s="679">
        <f t="shared" si="6"/>
        <v>0</v>
      </c>
    </row>
    <row r="70" spans="2:27" ht="17.25" customHeight="1">
      <c r="B70" s="118">
        <v>9780717186471</v>
      </c>
      <c r="C70" s="82" t="s">
        <v>1404</v>
      </c>
      <c r="D70" s="44" t="s">
        <v>97</v>
      </c>
      <c r="E70" s="79"/>
      <c r="F70" s="80" t="s">
        <v>246</v>
      </c>
      <c r="G70" s="451"/>
      <c r="H70" s="468"/>
      <c r="I70" s="224">
        <v>9.99</v>
      </c>
      <c r="J70" s="218"/>
      <c r="K70" s="196">
        <f t="shared" si="10"/>
        <v>9.99</v>
      </c>
      <c r="L70" s="228">
        <f t="shared" si="11"/>
        <v>0</v>
      </c>
      <c r="M70" s="220">
        <v>0</v>
      </c>
      <c r="N70" s="253">
        <f t="shared" si="12"/>
        <v>0</v>
      </c>
      <c r="O70" s="299"/>
      <c r="Q70" s="676"/>
      <c r="R70" s="679">
        <f t="shared" si="3"/>
        <v>0</v>
      </c>
      <c r="T70" s="676"/>
      <c r="U70" s="679">
        <f t="shared" si="4"/>
        <v>0</v>
      </c>
      <c r="W70" s="676"/>
      <c r="X70" s="679">
        <f t="shared" si="5"/>
        <v>0</v>
      </c>
      <c r="Z70" s="676"/>
      <c r="AA70" s="679">
        <f t="shared" si="6"/>
        <v>0</v>
      </c>
    </row>
    <row r="71" spans="2:27" ht="17.25" customHeight="1">
      <c r="B71" s="118">
        <v>9780717186488</v>
      </c>
      <c r="C71" s="82" t="s">
        <v>1405</v>
      </c>
      <c r="D71" s="44" t="s">
        <v>97</v>
      </c>
      <c r="E71" s="81"/>
      <c r="F71" s="80" t="s">
        <v>246</v>
      </c>
      <c r="G71" s="451"/>
      <c r="H71" s="468"/>
      <c r="I71" s="224">
        <v>9.99</v>
      </c>
      <c r="J71" s="218"/>
      <c r="K71" s="196">
        <f t="shared" si="10"/>
        <v>9.99</v>
      </c>
      <c r="L71" s="228">
        <f t="shared" si="11"/>
        <v>0</v>
      </c>
      <c r="M71" s="220">
        <v>0</v>
      </c>
      <c r="N71" s="253">
        <f t="shared" si="12"/>
        <v>0</v>
      </c>
      <c r="O71" s="299"/>
      <c r="Q71" s="676"/>
      <c r="R71" s="679">
        <f t="shared" si="3"/>
        <v>0</v>
      </c>
      <c r="T71" s="676"/>
      <c r="U71" s="679">
        <f t="shared" si="4"/>
        <v>0</v>
      </c>
      <c r="W71" s="676"/>
      <c r="X71" s="679">
        <f t="shared" si="5"/>
        <v>0</v>
      </c>
      <c r="Z71" s="676"/>
      <c r="AA71" s="679">
        <f t="shared" si="6"/>
        <v>0</v>
      </c>
    </row>
    <row r="72" spans="2:27" ht="17.25" customHeight="1">
      <c r="B72" s="90">
        <v>9781915486158</v>
      </c>
      <c r="C72" s="69" t="s">
        <v>1406</v>
      </c>
      <c r="D72" s="44" t="s">
        <v>97</v>
      </c>
      <c r="E72" s="63" t="s">
        <v>128</v>
      </c>
      <c r="F72" s="63" t="s">
        <v>1407</v>
      </c>
      <c r="G72" s="63" t="s">
        <v>1408</v>
      </c>
      <c r="H72" s="468"/>
      <c r="I72" s="224">
        <v>18.989999999999998</v>
      </c>
      <c r="J72" s="218"/>
      <c r="K72" s="196">
        <f t="shared" si="10"/>
        <v>18.989999999999998</v>
      </c>
      <c r="L72" s="228">
        <f t="shared" si="11"/>
        <v>0</v>
      </c>
      <c r="M72" s="220">
        <v>0</v>
      </c>
      <c r="N72" s="253">
        <f t="shared" si="12"/>
        <v>0</v>
      </c>
      <c r="O72" s="299"/>
      <c r="Q72" s="676"/>
      <c r="R72" s="679">
        <f t="shared" si="3"/>
        <v>0</v>
      </c>
      <c r="T72" s="676"/>
      <c r="U72" s="679">
        <f t="shared" si="4"/>
        <v>0</v>
      </c>
      <c r="W72" s="676"/>
      <c r="X72" s="679">
        <f t="shared" si="5"/>
        <v>0</v>
      </c>
      <c r="Z72" s="676"/>
      <c r="AA72" s="679">
        <f t="shared" si="6"/>
        <v>0</v>
      </c>
    </row>
    <row r="73" spans="2:27" ht="17.25" customHeight="1">
      <c r="B73" s="90">
        <v>9781909417106</v>
      </c>
      <c r="C73" s="69" t="s">
        <v>1409</v>
      </c>
      <c r="D73" s="44" t="s">
        <v>97</v>
      </c>
      <c r="E73" s="63" t="s">
        <v>54</v>
      </c>
      <c r="F73" s="63" t="s">
        <v>1410</v>
      </c>
      <c r="G73" s="63" t="s">
        <v>1411</v>
      </c>
      <c r="H73" s="468"/>
      <c r="I73" s="224">
        <v>18.989999999999998</v>
      </c>
      <c r="J73" s="218"/>
      <c r="K73" s="196">
        <f t="shared" si="10"/>
        <v>18.989999999999998</v>
      </c>
      <c r="L73" s="228">
        <f t="shared" si="11"/>
        <v>0</v>
      </c>
      <c r="M73" s="220">
        <v>0</v>
      </c>
      <c r="N73" s="253">
        <f t="shared" si="12"/>
        <v>0</v>
      </c>
      <c r="O73" s="299"/>
      <c r="Q73" s="676"/>
      <c r="R73" s="679">
        <f t="shared" si="3"/>
        <v>0</v>
      </c>
      <c r="T73" s="676"/>
      <c r="U73" s="679">
        <f t="shared" si="4"/>
        <v>0</v>
      </c>
      <c r="W73" s="676"/>
      <c r="X73" s="679">
        <f t="shared" si="5"/>
        <v>0</v>
      </c>
      <c r="Z73" s="676"/>
      <c r="AA73" s="679">
        <f t="shared" si="6"/>
        <v>0</v>
      </c>
    </row>
    <row r="74" spans="2:27" ht="17.25" customHeight="1">
      <c r="B74" s="90">
        <v>9781909417250</v>
      </c>
      <c r="C74" s="69" t="s">
        <v>1412</v>
      </c>
      <c r="D74" s="44" t="s">
        <v>97</v>
      </c>
      <c r="E74" s="63" t="s">
        <v>1413</v>
      </c>
      <c r="F74" s="63" t="s">
        <v>1410</v>
      </c>
      <c r="G74" s="63" t="s">
        <v>1414</v>
      </c>
      <c r="H74" s="468"/>
      <c r="I74" s="224">
        <v>18.989999999999998</v>
      </c>
      <c r="J74" s="218"/>
      <c r="K74" s="196">
        <f t="shared" si="10"/>
        <v>18.989999999999998</v>
      </c>
      <c r="L74" s="228">
        <f t="shared" si="11"/>
        <v>0</v>
      </c>
      <c r="M74" s="220">
        <v>0</v>
      </c>
      <c r="N74" s="253">
        <f t="shared" si="12"/>
        <v>0</v>
      </c>
      <c r="O74" s="299"/>
      <c r="Q74" s="676"/>
      <c r="R74" s="679">
        <f t="shared" si="3"/>
        <v>0</v>
      </c>
      <c r="T74" s="676"/>
      <c r="U74" s="679">
        <f t="shared" si="4"/>
        <v>0</v>
      </c>
      <c r="W74" s="676"/>
      <c r="X74" s="679">
        <f t="shared" si="5"/>
        <v>0</v>
      </c>
      <c r="Z74" s="676"/>
      <c r="AA74" s="679">
        <f t="shared" si="6"/>
        <v>0</v>
      </c>
    </row>
    <row r="75" spans="2:27" ht="17.25" customHeight="1">
      <c r="B75" s="126"/>
      <c r="C75" s="369" t="s">
        <v>396</v>
      </c>
      <c r="D75" s="132"/>
      <c r="E75" s="365"/>
      <c r="F75" s="140"/>
      <c r="G75" s="140"/>
      <c r="H75" s="468"/>
      <c r="I75" s="227"/>
      <c r="J75" s="218"/>
      <c r="K75" s="196">
        <f t="shared" si="10"/>
        <v>0</v>
      </c>
      <c r="L75" s="228">
        <f t="shared" si="11"/>
        <v>0</v>
      </c>
      <c r="M75" s="220">
        <v>0</v>
      </c>
      <c r="N75" s="253">
        <f t="shared" si="12"/>
        <v>0</v>
      </c>
      <c r="O75" s="299"/>
      <c r="Q75" s="676"/>
      <c r="R75" s="693">
        <f t="shared" si="3"/>
        <v>0</v>
      </c>
      <c r="S75" s="333"/>
      <c r="T75" s="676"/>
      <c r="U75" s="693">
        <f t="shared" si="4"/>
        <v>0</v>
      </c>
      <c r="V75" s="333"/>
      <c r="W75" s="676"/>
      <c r="X75" s="693">
        <f t="shared" si="5"/>
        <v>0</v>
      </c>
      <c r="Y75" s="333"/>
      <c r="Z75" s="676"/>
      <c r="AA75" s="693">
        <f t="shared" si="6"/>
        <v>0</v>
      </c>
    </row>
    <row r="76" spans="2:27" s="333" customFormat="1" ht="17.25" customHeight="1">
      <c r="B76" s="118"/>
      <c r="C76" s="316"/>
      <c r="D76" s="653"/>
      <c r="E76" s="151"/>
      <c r="F76" s="85"/>
      <c r="G76" s="80"/>
      <c r="H76" s="468"/>
      <c r="I76" s="303"/>
      <c r="J76" s="218"/>
      <c r="K76" s="306">
        <f t="shared" ref="K76" si="13">I76-(I76*J76)</f>
        <v>0</v>
      </c>
      <c r="L76" s="307">
        <f t="shared" ref="L76" si="14">K76*H76</f>
        <v>0</v>
      </c>
      <c r="M76" s="221">
        <v>0</v>
      </c>
      <c r="N76" s="308">
        <f t="shared" ref="N76" si="15">L76+(L76*M76)</f>
        <v>0</v>
      </c>
      <c r="O76" s="299"/>
      <c r="Q76" s="676"/>
      <c r="R76" s="693">
        <f t="shared" ref="R76:R78" si="16">IF(Q76="YES",$H76,0)</f>
        <v>0</v>
      </c>
      <c r="T76" s="676"/>
      <c r="U76" s="693">
        <f t="shared" ref="U76:U78" si="17">IF(T76="YES",$H76,0)</f>
        <v>0</v>
      </c>
      <c r="W76" s="676"/>
      <c r="X76" s="693">
        <f t="shared" ref="X76:X78" si="18">IF(W76="YES",$H76,0)</f>
        <v>0</v>
      </c>
      <c r="Z76" s="676"/>
      <c r="AA76" s="693">
        <f t="shared" ref="AA76:AA78" si="19">IF(Z76="YES",$H76,0)</f>
        <v>0</v>
      </c>
    </row>
    <row r="77" spans="2:27" s="333" customFormat="1" ht="17.25" customHeight="1">
      <c r="B77" s="118"/>
      <c r="C77" s="312"/>
      <c r="D77" s="653"/>
      <c r="E77" s="151"/>
      <c r="F77" s="85"/>
      <c r="G77" s="80"/>
      <c r="H77" s="468"/>
      <c r="I77" s="303"/>
      <c r="J77" s="218"/>
      <c r="K77" s="306">
        <f t="shared" ref="K77:K78" si="20">I77-(I77*J77)</f>
        <v>0</v>
      </c>
      <c r="L77" s="307">
        <f t="shared" ref="L77:L78" si="21">K77*H77</f>
        <v>0</v>
      </c>
      <c r="M77" s="221">
        <v>0</v>
      </c>
      <c r="N77" s="308">
        <f t="shared" ref="N77:N78" si="22">L77+(L77*M77)</f>
        <v>0</v>
      </c>
      <c r="O77" s="299"/>
      <c r="Q77" s="676"/>
      <c r="R77" s="693">
        <f t="shared" si="16"/>
        <v>0</v>
      </c>
      <c r="T77" s="676"/>
      <c r="U77" s="693">
        <f t="shared" si="17"/>
        <v>0</v>
      </c>
      <c r="W77" s="676"/>
      <c r="X77" s="693">
        <f t="shared" si="18"/>
        <v>0</v>
      </c>
      <c r="Z77" s="676"/>
      <c r="AA77" s="693">
        <f t="shared" si="19"/>
        <v>0</v>
      </c>
    </row>
    <row r="78" spans="2:27" s="333" customFormat="1" ht="17.25" customHeight="1">
      <c r="B78" s="118"/>
      <c r="C78" s="312"/>
      <c r="D78" s="653"/>
      <c r="E78" s="151"/>
      <c r="F78" s="85"/>
      <c r="G78" s="80"/>
      <c r="H78" s="468"/>
      <c r="I78" s="303"/>
      <c r="J78" s="218"/>
      <c r="K78" s="306">
        <f t="shared" si="20"/>
        <v>0</v>
      </c>
      <c r="L78" s="307">
        <f t="shared" si="21"/>
        <v>0</v>
      </c>
      <c r="M78" s="221">
        <v>0</v>
      </c>
      <c r="N78" s="308">
        <f t="shared" si="22"/>
        <v>0</v>
      </c>
      <c r="O78" s="299"/>
      <c r="Q78" s="676"/>
      <c r="R78" s="693">
        <f t="shared" si="16"/>
        <v>0</v>
      </c>
      <c r="T78" s="676"/>
      <c r="U78" s="693">
        <f t="shared" si="17"/>
        <v>0</v>
      </c>
      <c r="W78" s="676"/>
      <c r="X78" s="693">
        <f t="shared" si="18"/>
        <v>0</v>
      </c>
      <c r="Z78" s="676"/>
      <c r="AA78" s="693">
        <f t="shared" si="19"/>
        <v>0</v>
      </c>
    </row>
    <row r="79" spans="2:27" s="333" customFormat="1" ht="17.25" customHeight="1">
      <c r="B79" s="479"/>
      <c r="C79" s="486" t="s">
        <v>271</v>
      </c>
      <c r="D79" s="654"/>
      <c r="E79" s="476"/>
      <c r="F79" s="477"/>
      <c r="G79" s="478"/>
      <c r="H79" s="479"/>
      <c r="I79" s="480"/>
      <c r="J79" s="481"/>
      <c r="K79" s="482"/>
      <c r="L79" s="483"/>
      <c r="M79" s="484"/>
      <c r="N79" s="484"/>
      <c r="O79" s="485"/>
      <c r="Q79" s="454"/>
      <c r="R79" s="677"/>
      <c r="S79" s="28"/>
      <c r="T79"/>
      <c r="U79" s="680"/>
      <c r="V79" s="28"/>
      <c r="W79"/>
      <c r="X79" s="680"/>
      <c r="Y79" s="28"/>
      <c r="Z79"/>
      <c r="AA79" s="680"/>
    </row>
    <row r="80" spans="2:27" ht="17.25" customHeight="1">
      <c r="B80" s="168" t="s">
        <v>272</v>
      </c>
      <c r="C80" s="114"/>
      <c r="D80" s="655"/>
      <c r="E80" s="115"/>
      <c r="F80" s="116"/>
      <c r="G80" s="117"/>
      <c r="H80" s="263">
        <f>SUM(H12:H79)</f>
        <v>0</v>
      </c>
      <c r="I80" s="520"/>
      <c r="J80" s="193"/>
      <c r="K80" s="193"/>
      <c r="L80" s="229">
        <f>SUM(L12:L79)</f>
        <v>0</v>
      </c>
      <c r="M80" s="159"/>
      <c r="N80" s="241">
        <f>SUM(N12:N79)</f>
        <v>0</v>
      </c>
      <c r="O80" s="169"/>
      <c r="S80"/>
      <c r="V80"/>
      <c r="Y80"/>
    </row>
    <row r="81" spans="2:27" ht="17.25" customHeight="1">
      <c r="B81" s="47"/>
      <c r="C81" s="49"/>
      <c r="D81" s="656"/>
      <c r="E81" s="50"/>
      <c r="F81" s="48"/>
      <c r="G81" s="51"/>
      <c r="H81" s="47"/>
      <c r="I81" s="521"/>
      <c r="J81" s="52"/>
      <c r="K81" s="52"/>
      <c r="L81" s="52"/>
      <c r="M81" s="160"/>
      <c r="N81" s="160"/>
      <c r="O81" s="51"/>
      <c r="S81"/>
      <c r="V81"/>
      <c r="Y81"/>
    </row>
    <row r="82" spans="2:27" ht="30" customHeight="1">
      <c r="B82" s="733" t="s">
        <v>273</v>
      </c>
      <c r="C82" s="733"/>
      <c r="D82" s="733"/>
      <c r="E82" s="733"/>
      <c r="F82" s="733"/>
      <c r="G82" s="733"/>
      <c r="H82" s="733"/>
      <c r="I82" s="733"/>
      <c r="J82" s="733"/>
      <c r="K82" s="733"/>
      <c r="L82" s="733"/>
      <c r="M82" s="733"/>
      <c r="N82" s="733"/>
      <c r="O82" s="733"/>
      <c r="S82"/>
      <c r="V82"/>
      <c r="Y82"/>
    </row>
    <row r="83" spans="2:27" s="22" customFormat="1" ht="30" customHeight="1">
      <c r="B83" s="106" t="s">
        <v>78</v>
      </c>
      <c r="C83" s="166" t="s">
        <v>79</v>
      </c>
      <c r="D83" s="166" t="s">
        <v>80</v>
      </c>
      <c r="E83" s="166" t="s">
        <v>81</v>
      </c>
      <c r="F83" s="167" t="s">
        <v>82</v>
      </c>
      <c r="G83" s="166" t="s">
        <v>83</v>
      </c>
      <c r="H83" s="262" t="s">
        <v>84</v>
      </c>
      <c r="I83" s="463" t="s">
        <v>85</v>
      </c>
      <c r="J83" s="178" t="s">
        <v>86</v>
      </c>
      <c r="K83" s="178" t="s">
        <v>87</v>
      </c>
      <c r="L83" s="178" t="s">
        <v>88</v>
      </c>
      <c r="M83" s="223" t="s">
        <v>89</v>
      </c>
      <c r="N83" s="223" t="s">
        <v>90</v>
      </c>
      <c r="O83" s="166" t="s">
        <v>91</v>
      </c>
      <c r="Q83" s="729" t="s">
        <v>92</v>
      </c>
      <c r="R83" s="730"/>
      <c r="T83" s="729" t="s">
        <v>93</v>
      </c>
      <c r="U83" s="730"/>
      <c r="W83" s="729" t="s">
        <v>94</v>
      </c>
      <c r="X83" s="730"/>
      <c r="Z83" s="731" t="s">
        <v>95</v>
      </c>
      <c r="AA83" s="732"/>
    </row>
    <row r="84" spans="2:27" ht="17.25" customHeight="1">
      <c r="B84" s="43" t="s">
        <v>1316</v>
      </c>
      <c r="C84" s="68" t="s">
        <v>1415</v>
      </c>
      <c r="D84" s="44" t="s">
        <v>275</v>
      </c>
      <c r="E84" s="45" t="s">
        <v>98</v>
      </c>
      <c r="F84" s="46" t="s">
        <v>1294</v>
      </c>
      <c r="G84" s="300">
        <v>907330</v>
      </c>
      <c r="H84" s="468"/>
      <c r="I84" s="224">
        <v>9.6999999999999993</v>
      </c>
      <c r="J84" s="218"/>
      <c r="K84" s="196">
        <f t="shared" ref="K84:K124" si="23">I84-(I84*J84)</f>
        <v>9.6999999999999993</v>
      </c>
      <c r="L84" s="228">
        <f t="shared" ref="L84:L124" si="24">K84*H84</f>
        <v>0</v>
      </c>
      <c r="M84" s="220">
        <v>0</v>
      </c>
      <c r="N84" s="253">
        <f t="shared" ref="N84:N124" si="25">L84+(L84*M84)</f>
        <v>0</v>
      </c>
      <c r="O84" s="299"/>
      <c r="Q84" s="676"/>
      <c r="R84" s="679">
        <f t="shared" ref="R84:R147" si="26">IF(Q84="YES",$H84,0)</f>
        <v>0</v>
      </c>
      <c r="T84" s="676"/>
      <c r="U84" s="679">
        <f t="shared" ref="U84:U147" si="27">IF(T84="YES",$H84,0)</f>
        <v>0</v>
      </c>
      <c r="W84" s="676"/>
      <c r="X84" s="679">
        <f t="shared" ref="X84:X147" si="28">IF(W84="YES",$H84,0)</f>
        <v>0</v>
      </c>
      <c r="Z84" s="676"/>
      <c r="AA84" s="679">
        <f t="shared" ref="AA84:AA147" si="29">IF(Z84="YES",$H84,0)</f>
        <v>0</v>
      </c>
    </row>
    <row r="85" spans="2:27" ht="17.25" customHeight="1">
      <c r="B85" s="565">
        <v>9780714431062</v>
      </c>
      <c r="C85" s="569" t="s">
        <v>1416</v>
      </c>
      <c r="D85" s="44" t="s">
        <v>275</v>
      </c>
      <c r="E85" s="572" t="s">
        <v>56</v>
      </c>
      <c r="F85" s="573" t="s">
        <v>129</v>
      </c>
      <c r="G85" s="575"/>
      <c r="H85" s="468"/>
      <c r="I85" s="224">
        <v>24.99</v>
      </c>
      <c r="J85" s="218"/>
      <c r="K85" s="196">
        <f t="shared" si="23"/>
        <v>24.99</v>
      </c>
      <c r="L85" s="228">
        <f t="shared" si="24"/>
        <v>0</v>
      </c>
      <c r="M85" s="220">
        <v>0</v>
      </c>
      <c r="N85" s="253">
        <f t="shared" si="25"/>
        <v>0</v>
      </c>
      <c r="O85" s="299"/>
      <c r="Q85" s="676"/>
      <c r="R85" s="679">
        <f t="shared" si="26"/>
        <v>0</v>
      </c>
      <c r="T85" s="676"/>
      <c r="U85" s="679">
        <f t="shared" si="27"/>
        <v>0</v>
      </c>
      <c r="W85" s="676"/>
      <c r="X85" s="679">
        <f t="shared" si="28"/>
        <v>0</v>
      </c>
      <c r="Z85" s="676"/>
      <c r="AA85" s="679">
        <f t="shared" si="29"/>
        <v>0</v>
      </c>
    </row>
    <row r="86" spans="2:27" ht="17.25" customHeight="1">
      <c r="B86" s="567"/>
      <c r="C86" s="570" t="s">
        <v>1417</v>
      </c>
      <c r="D86" s="44" t="s">
        <v>275</v>
      </c>
      <c r="E86" s="572" t="s">
        <v>56</v>
      </c>
      <c r="F86" s="573" t="s">
        <v>129</v>
      </c>
      <c r="G86" s="576"/>
      <c r="H86" s="468"/>
      <c r="I86" s="224">
        <v>20</v>
      </c>
      <c r="J86" s="218"/>
      <c r="K86" s="196">
        <f t="shared" si="23"/>
        <v>20</v>
      </c>
      <c r="L86" s="228">
        <f t="shared" si="24"/>
        <v>0</v>
      </c>
      <c r="M86" s="220">
        <v>0</v>
      </c>
      <c r="N86" s="253">
        <f t="shared" si="25"/>
        <v>0</v>
      </c>
      <c r="O86" s="299"/>
      <c r="Q86" s="676"/>
      <c r="R86" s="679">
        <f t="shared" si="26"/>
        <v>0</v>
      </c>
      <c r="T86" s="676"/>
      <c r="U86" s="679">
        <f t="shared" si="27"/>
        <v>0</v>
      </c>
      <c r="W86" s="676"/>
      <c r="X86" s="679">
        <f t="shared" si="28"/>
        <v>0</v>
      </c>
      <c r="Z86" s="676"/>
      <c r="AA86" s="679">
        <f t="shared" si="29"/>
        <v>0</v>
      </c>
    </row>
    <row r="87" spans="2:27" ht="17.25" customHeight="1">
      <c r="B87" s="567"/>
      <c r="C87" s="569" t="s">
        <v>1418</v>
      </c>
      <c r="D87" s="44" t="s">
        <v>275</v>
      </c>
      <c r="E87" s="572" t="s">
        <v>56</v>
      </c>
      <c r="F87" s="573" t="s">
        <v>129</v>
      </c>
      <c r="G87" s="576"/>
      <c r="H87" s="468"/>
      <c r="I87" s="224">
        <v>28.2</v>
      </c>
      <c r="J87" s="218"/>
      <c r="K87" s="196">
        <f t="shared" si="23"/>
        <v>28.2</v>
      </c>
      <c r="L87" s="228">
        <f t="shared" si="24"/>
        <v>0</v>
      </c>
      <c r="M87" s="220">
        <v>0</v>
      </c>
      <c r="N87" s="253">
        <f t="shared" si="25"/>
        <v>0</v>
      </c>
      <c r="O87" s="299"/>
      <c r="Q87" s="676"/>
      <c r="R87" s="679">
        <f t="shared" si="26"/>
        <v>0</v>
      </c>
      <c r="T87" s="676"/>
      <c r="U87" s="679">
        <f t="shared" si="27"/>
        <v>0</v>
      </c>
      <c r="W87" s="676"/>
      <c r="X87" s="679">
        <f t="shared" si="28"/>
        <v>0</v>
      </c>
      <c r="Z87" s="676"/>
      <c r="AA87" s="679">
        <f t="shared" si="29"/>
        <v>0</v>
      </c>
    </row>
    <row r="88" spans="2:27" ht="17.25" customHeight="1">
      <c r="B88" s="568">
        <v>9780714419220</v>
      </c>
      <c r="C88" s="569" t="s">
        <v>1419</v>
      </c>
      <c r="D88" s="44" t="s">
        <v>275</v>
      </c>
      <c r="E88" s="572" t="s">
        <v>56</v>
      </c>
      <c r="F88" s="573" t="s">
        <v>129</v>
      </c>
      <c r="G88" s="576"/>
      <c r="H88" s="468"/>
      <c r="I88" s="224">
        <v>22</v>
      </c>
      <c r="J88" s="218"/>
      <c r="K88" s="196">
        <f t="shared" si="23"/>
        <v>22</v>
      </c>
      <c r="L88" s="228">
        <f t="shared" si="24"/>
        <v>0</v>
      </c>
      <c r="M88" s="220">
        <v>0</v>
      </c>
      <c r="N88" s="253">
        <f t="shared" si="25"/>
        <v>0</v>
      </c>
      <c r="O88" s="299"/>
      <c r="Q88" s="676"/>
      <c r="R88" s="679">
        <f t="shared" si="26"/>
        <v>0</v>
      </c>
      <c r="T88" s="676"/>
      <c r="U88" s="679">
        <f t="shared" si="27"/>
        <v>0</v>
      </c>
      <c r="W88" s="676"/>
      <c r="X88" s="679">
        <f t="shared" si="28"/>
        <v>0</v>
      </c>
      <c r="Z88" s="676"/>
      <c r="AA88" s="679">
        <f t="shared" si="29"/>
        <v>0</v>
      </c>
    </row>
    <row r="89" spans="2:27" ht="17.25" customHeight="1">
      <c r="B89" s="567"/>
      <c r="C89" s="569" t="s">
        <v>1420</v>
      </c>
      <c r="D89" s="44" t="s">
        <v>275</v>
      </c>
      <c r="E89" s="572" t="s">
        <v>56</v>
      </c>
      <c r="F89" s="573" t="s">
        <v>129</v>
      </c>
      <c r="G89" s="576"/>
      <c r="H89" s="468"/>
      <c r="I89" s="224">
        <v>26.7</v>
      </c>
      <c r="J89" s="218"/>
      <c r="K89" s="196">
        <f t="shared" si="23"/>
        <v>26.7</v>
      </c>
      <c r="L89" s="228">
        <f t="shared" si="24"/>
        <v>0</v>
      </c>
      <c r="M89" s="220">
        <v>0</v>
      </c>
      <c r="N89" s="253">
        <f t="shared" si="25"/>
        <v>0</v>
      </c>
      <c r="O89" s="299"/>
      <c r="Q89" s="676"/>
      <c r="R89" s="679">
        <f t="shared" si="26"/>
        <v>0</v>
      </c>
      <c r="T89" s="676"/>
      <c r="U89" s="679">
        <f t="shared" si="27"/>
        <v>0</v>
      </c>
      <c r="W89" s="676"/>
      <c r="X89" s="679">
        <f t="shared" si="28"/>
        <v>0</v>
      </c>
      <c r="Z89" s="676"/>
      <c r="AA89" s="679">
        <f t="shared" si="29"/>
        <v>0</v>
      </c>
    </row>
    <row r="90" spans="2:27" ht="17.25" customHeight="1">
      <c r="B90" s="566">
        <v>9780861676699</v>
      </c>
      <c r="C90" s="407" t="s">
        <v>1421</v>
      </c>
      <c r="D90" s="44" t="s">
        <v>275</v>
      </c>
      <c r="E90" s="572" t="s">
        <v>56</v>
      </c>
      <c r="F90" s="574" t="s">
        <v>138</v>
      </c>
      <c r="G90" s="574" t="s">
        <v>1422</v>
      </c>
      <c r="H90" s="468"/>
      <c r="I90" s="224">
        <v>7.5</v>
      </c>
      <c r="J90" s="218"/>
      <c r="K90" s="196">
        <f t="shared" si="23"/>
        <v>7.5</v>
      </c>
      <c r="L90" s="228">
        <f t="shared" si="24"/>
        <v>0</v>
      </c>
      <c r="M90" s="220">
        <v>0</v>
      </c>
      <c r="N90" s="253">
        <f t="shared" si="25"/>
        <v>0</v>
      </c>
      <c r="O90" s="299"/>
      <c r="Q90" s="676"/>
      <c r="R90" s="679">
        <f t="shared" si="26"/>
        <v>0</v>
      </c>
      <c r="T90" s="676"/>
      <c r="U90" s="679">
        <f t="shared" si="27"/>
        <v>0</v>
      </c>
      <c r="W90" s="676"/>
      <c r="X90" s="679">
        <f t="shared" si="28"/>
        <v>0</v>
      </c>
      <c r="Z90" s="676"/>
      <c r="AA90" s="679">
        <f t="shared" si="29"/>
        <v>0</v>
      </c>
    </row>
    <row r="91" spans="2:27" ht="17.25" customHeight="1">
      <c r="B91" s="89">
        <v>9780861676682</v>
      </c>
      <c r="C91" s="91" t="s">
        <v>1423</v>
      </c>
      <c r="D91" s="44" t="s">
        <v>275</v>
      </c>
      <c r="E91" s="57" t="s">
        <v>56</v>
      </c>
      <c r="F91" s="93" t="s">
        <v>138</v>
      </c>
      <c r="G91" s="93" t="s">
        <v>1424</v>
      </c>
      <c r="H91" s="468"/>
      <c r="I91" s="224">
        <v>7.5</v>
      </c>
      <c r="J91" s="218"/>
      <c r="K91" s="196">
        <f t="shared" si="23"/>
        <v>7.5</v>
      </c>
      <c r="L91" s="228">
        <f t="shared" si="24"/>
        <v>0</v>
      </c>
      <c r="M91" s="220">
        <v>0</v>
      </c>
      <c r="N91" s="253">
        <f t="shared" si="25"/>
        <v>0</v>
      </c>
      <c r="O91" s="299"/>
      <c r="Q91" s="676"/>
      <c r="R91" s="679">
        <f t="shared" si="26"/>
        <v>0</v>
      </c>
      <c r="T91" s="676"/>
      <c r="U91" s="679">
        <f t="shared" si="27"/>
        <v>0</v>
      </c>
      <c r="W91" s="676"/>
      <c r="X91" s="679">
        <f t="shared" si="28"/>
        <v>0</v>
      </c>
      <c r="Z91" s="676"/>
      <c r="AA91" s="679">
        <f t="shared" si="29"/>
        <v>0</v>
      </c>
    </row>
    <row r="92" spans="2:27" ht="17.25" customHeight="1">
      <c r="B92" s="90">
        <v>9781802301939</v>
      </c>
      <c r="C92" s="94" t="s">
        <v>1425</v>
      </c>
      <c r="D92" s="44" t="s">
        <v>275</v>
      </c>
      <c r="E92" s="57" t="s">
        <v>54</v>
      </c>
      <c r="F92" s="93" t="s">
        <v>138</v>
      </c>
      <c r="G92" s="93" t="s">
        <v>1426</v>
      </c>
      <c r="H92" s="468"/>
      <c r="I92" s="224">
        <v>21.95</v>
      </c>
      <c r="J92" s="218"/>
      <c r="K92" s="196">
        <f t="shared" si="23"/>
        <v>21.95</v>
      </c>
      <c r="L92" s="228">
        <f t="shared" si="24"/>
        <v>0</v>
      </c>
      <c r="M92" s="220">
        <v>0</v>
      </c>
      <c r="N92" s="253">
        <f t="shared" si="25"/>
        <v>0</v>
      </c>
      <c r="O92" s="299"/>
      <c r="Q92" s="676"/>
      <c r="R92" s="679">
        <f t="shared" si="26"/>
        <v>0</v>
      </c>
      <c r="T92" s="676"/>
      <c r="U92" s="679">
        <f t="shared" si="27"/>
        <v>0</v>
      </c>
      <c r="W92" s="676"/>
      <c r="X92" s="679">
        <f t="shared" si="28"/>
        <v>0</v>
      </c>
      <c r="Z92" s="676"/>
      <c r="AA92" s="679">
        <f t="shared" si="29"/>
        <v>0</v>
      </c>
    </row>
    <row r="93" spans="2:27" ht="17.25" customHeight="1">
      <c r="B93" s="89">
        <v>9781802301137</v>
      </c>
      <c r="C93" s="94" t="s">
        <v>1427</v>
      </c>
      <c r="D93" s="44" t="s">
        <v>275</v>
      </c>
      <c r="E93" s="57" t="s">
        <v>54</v>
      </c>
      <c r="F93" s="93" t="s">
        <v>138</v>
      </c>
      <c r="G93" s="93" t="s">
        <v>1428</v>
      </c>
      <c r="H93" s="468"/>
      <c r="I93" s="224">
        <v>21.95</v>
      </c>
      <c r="J93" s="218"/>
      <c r="K93" s="196">
        <f t="shared" si="23"/>
        <v>21.95</v>
      </c>
      <c r="L93" s="228">
        <f t="shared" si="24"/>
        <v>0</v>
      </c>
      <c r="M93" s="220">
        <v>0</v>
      </c>
      <c r="N93" s="253">
        <f t="shared" si="25"/>
        <v>0</v>
      </c>
      <c r="O93" s="299"/>
      <c r="Q93" s="676"/>
      <c r="R93" s="679">
        <f t="shared" si="26"/>
        <v>0</v>
      </c>
      <c r="T93" s="676"/>
      <c r="U93" s="679">
        <f t="shared" si="27"/>
        <v>0</v>
      </c>
      <c r="W93" s="676"/>
      <c r="X93" s="679">
        <f t="shared" si="28"/>
        <v>0</v>
      </c>
      <c r="Z93" s="676"/>
      <c r="AA93" s="679">
        <f t="shared" si="29"/>
        <v>0</v>
      </c>
    </row>
    <row r="94" spans="2:27" ht="17.25" customHeight="1">
      <c r="B94" s="89">
        <v>9781802300024</v>
      </c>
      <c r="C94" s="91" t="s">
        <v>1429</v>
      </c>
      <c r="D94" s="44" t="s">
        <v>275</v>
      </c>
      <c r="E94" s="57" t="s">
        <v>54</v>
      </c>
      <c r="F94" s="93" t="s">
        <v>138</v>
      </c>
      <c r="G94" s="93" t="s">
        <v>1430</v>
      </c>
      <c r="H94" s="468"/>
      <c r="I94" s="224">
        <v>20.95</v>
      </c>
      <c r="J94" s="218"/>
      <c r="K94" s="196">
        <f t="shared" si="23"/>
        <v>20.95</v>
      </c>
      <c r="L94" s="228">
        <f t="shared" si="24"/>
        <v>0</v>
      </c>
      <c r="M94" s="220">
        <v>0</v>
      </c>
      <c r="N94" s="253">
        <f t="shared" si="25"/>
        <v>0</v>
      </c>
      <c r="O94" s="299"/>
      <c r="Q94" s="676"/>
      <c r="R94" s="679">
        <f t="shared" si="26"/>
        <v>0</v>
      </c>
      <c r="T94" s="676"/>
      <c r="U94" s="679">
        <f t="shared" si="27"/>
        <v>0</v>
      </c>
      <c r="W94" s="676"/>
      <c r="X94" s="679">
        <f t="shared" si="28"/>
        <v>0</v>
      </c>
      <c r="Z94" s="676"/>
      <c r="AA94" s="679">
        <f t="shared" si="29"/>
        <v>0</v>
      </c>
    </row>
    <row r="95" spans="2:27" ht="17.25" customHeight="1">
      <c r="B95" s="89">
        <v>9781845365547</v>
      </c>
      <c r="C95" s="91" t="s">
        <v>1431</v>
      </c>
      <c r="D95" s="44" t="s">
        <v>275</v>
      </c>
      <c r="E95" s="57" t="s">
        <v>54</v>
      </c>
      <c r="F95" s="93" t="s">
        <v>138</v>
      </c>
      <c r="G95" s="93" t="s">
        <v>1432</v>
      </c>
      <c r="H95" s="468"/>
      <c r="I95" s="224">
        <v>11.95</v>
      </c>
      <c r="J95" s="218"/>
      <c r="K95" s="196">
        <f t="shared" si="23"/>
        <v>11.95</v>
      </c>
      <c r="L95" s="228">
        <f t="shared" si="24"/>
        <v>0</v>
      </c>
      <c r="M95" s="220">
        <v>0</v>
      </c>
      <c r="N95" s="253">
        <f t="shared" si="25"/>
        <v>0</v>
      </c>
      <c r="O95" s="299"/>
      <c r="Q95" s="676"/>
      <c r="R95" s="679">
        <f t="shared" si="26"/>
        <v>0</v>
      </c>
      <c r="T95" s="676"/>
      <c r="U95" s="679">
        <f t="shared" si="27"/>
        <v>0</v>
      </c>
      <c r="W95" s="676"/>
      <c r="X95" s="679">
        <f t="shared" si="28"/>
        <v>0</v>
      </c>
      <c r="Z95" s="676"/>
      <c r="AA95" s="679">
        <f t="shared" si="29"/>
        <v>0</v>
      </c>
    </row>
    <row r="96" spans="2:27" ht="17.25" customHeight="1">
      <c r="B96" s="89">
        <v>9781845366513</v>
      </c>
      <c r="C96" s="91" t="s">
        <v>1433</v>
      </c>
      <c r="D96" s="44" t="s">
        <v>275</v>
      </c>
      <c r="E96" s="57" t="s">
        <v>54</v>
      </c>
      <c r="F96" s="93" t="s">
        <v>138</v>
      </c>
      <c r="G96" s="93" t="s">
        <v>1434</v>
      </c>
      <c r="H96" s="468"/>
      <c r="I96" s="224">
        <v>11.95</v>
      </c>
      <c r="J96" s="218"/>
      <c r="K96" s="196">
        <f t="shared" si="23"/>
        <v>11.95</v>
      </c>
      <c r="L96" s="228">
        <f t="shared" si="24"/>
        <v>0</v>
      </c>
      <c r="M96" s="220">
        <v>0</v>
      </c>
      <c r="N96" s="253">
        <f t="shared" si="25"/>
        <v>0</v>
      </c>
      <c r="O96" s="299"/>
      <c r="Q96" s="676"/>
      <c r="R96" s="679">
        <f t="shared" si="26"/>
        <v>0</v>
      </c>
      <c r="T96" s="676"/>
      <c r="U96" s="679">
        <f t="shared" si="27"/>
        <v>0</v>
      </c>
      <c r="W96" s="676"/>
      <c r="X96" s="679">
        <f t="shared" si="28"/>
        <v>0</v>
      </c>
      <c r="Z96" s="676"/>
      <c r="AA96" s="679">
        <f t="shared" si="29"/>
        <v>0</v>
      </c>
    </row>
    <row r="97" spans="2:27" ht="17.25" customHeight="1">
      <c r="B97" s="89">
        <v>9781845365943</v>
      </c>
      <c r="C97" s="91" t="s">
        <v>1435</v>
      </c>
      <c r="D97" s="44" t="s">
        <v>275</v>
      </c>
      <c r="E97" s="57" t="s">
        <v>54</v>
      </c>
      <c r="F97" s="93" t="s">
        <v>138</v>
      </c>
      <c r="G97" s="93" t="s">
        <v>1436</v>
      </c>
      <c r="H97" s="468"/>
      <c r="I97" s="224">
        <v>11.95</v>
      </c>
      <c r="J97" s="218"/>
      <c r="K97" s="196">
        <f t="shared" si="23"/>
        <v>11.95</v>
      </c>
      <c r="L97" s="228">
        <f t="shared" si="24"/>
        <v>0</v>
      </c>
      <c r="M97" s="220">
        <v>0</v>
      </c>
      <c r="N97" s="253">
        <f t="shared" si="25"/>
        <v>0</v>
      </c>
      <c r="O97" s="299"/>
      <c r="Q97" s="676"/>
      <c r="R97" s="679">
        <f t="shared" si="26"/>
        <v>0</v>
      </c>
      <c r="T97" s="676"/>
      <c r="U97" s="679">
        <f t="shared" si="27"/>
        <v>0</v>
      </c>
      <c r="W97" s="676"/>
      <c r="X97" s="679">
        <f t="shared" si="28"/>
        <v>0</v>
      </c>
      <c r="Z97" s="676"/>
      <c r="AA97" s="679">
        <f t="shared" si="29"/>
        <v>0</v>
      </c>
    </row>
    <row r="98" spans="2:27" ht="17.25" customHeight="1">
      <c r="B98" s="89">
        <v>9781845366414</v>
      </c>
      <c r="C98" s="91" t="s">
        <v>1437</v>
      </c>
      <c r="D98" s="44" t="s">
        <v>275</v>
      </c>
      <c r="E98" s="57" t="s">
        <v>54</v>
      </c>
      <c r="F98" s="93" t="s">
        <v>138</v>
      </c>
      <c r="G98" s="93" t="s">
        <v>1438</v>
      </c>
      <c r="H98" s="468"/>
      <c r="I98" s="224">
        <v>11.95</v>
      </c>
      <c r="J98" s="218"/>
      <c r="K98" s="196">
        <f t="shared" si="23"/>
        <v>11.95</v>
      </c>
      <c r="L98" s="228">
        <f t="shared" si="24"/>
        <v>0</v>
      </c>
      <c r="M98" s="220">
        <v>0</v>
      </c>
      <c r="N98" s="253">
        <f t="shared" si="25"/>
        <v>0</v>
      </c>
      <c r="O98" s="299"/>
      <c r="Q98" s="676"/>
      <c r="R98" s="679">
        <f t="shared" si="26"/>
        <v>0</v>
      </c>
      <c r="T98" s="676"/>
      <c r="U98" s="679">
        <f t="shared" si="27"/>
        <v>0</v>
      </c>
      <c r="W98" s="676"/>
      <c r="X98" s="679">
        <f t="shared" si="28"/>
        <v>0</v>
      </c>
      <c r="Z98" s="676"/>
      <c r="AA98" s="679">
        <f t="shared" si="29"/>
        <v>0</v>
      </c>
    </row>
    <row r="99" spans="2:27" ht="17.25" customHeight="1">
      <c r="B99" s="89">
        <v>9780199119769</v>
      </c>
      <c r="C99" s="91" t="s">
        <v>1439</v>
      </c>
      <c r="D99" s="44" t="s">
        <v>275</v>
      </c>
      <c r="E99" s="57" t="s">
        <v>56</v>
      </c>
      <c r="F99" s="93" t="s">
        <v>138</v>
      </c>
      <c r="G99" s="93" t="s">
        <v>1440</v>
      </c>
      <c r="H99" s="468"/>
      <c r="I99" s="224">
        <v>11.5</v>
      </c>
      <c r="J99" s="218"/>
      <c r="K99" s="196">
        <f t="shared" si="23"/>
        <v>11.5</v>
      </c>
      <c r="L99" s="228">
        <f t="shared" si="24"/>
        <v>0</v>
      </c>
      <c r="M99" s="220">
        <v>0</v>
      </c>
      <c r="N99" s="253">
        <f t="shared" si="25"/>
        <v>0</v>
      </c>
      <c r="O99" s="299"/>
      <c r="Q99" s="676"/>
      <c r="R99" s="679">
        <f t="shared" si="26"/>
        <v>0</v>
      </c>
      <c r="T99" s="676"/>
      <c r="U99" s="679">
        <f t="shared" si="27"/>
        <v>0</v>
      </c>
      <c r="W99" s="676"/>
      <c r="X99" s="679">
        <f t="shared" si="28"/>
        <v>0</v>
      </c>
      <c r="Z99" s="676"/>
      <c r="AA99" s="679">
        <f t="shared" si="29"/>
        <v>0</v>
      </c>
    </row>
    <row r="100" spans="2:27" ht="17.25" customHeight="1">
      <c r="B100" s="89">
        <v>9781845362010</v>
      </c>
      <c r="C100" s="91" t="s">
        <v>1441</v>
      </c>
      <c r="D100" s="44" t="s">
        <v>275</v>
      </c>
      <c r="E100" s="57" t="s">
        <v>56</v>
      </c>
      <c r="F100" s="93" t="s">
        <v>138</v>
      </c>
      <c r="G100" s="93" t="s">
        <v>1442</v>
      </c>
      <c r="H100" s="468"/>
      <c r="I100" s="224">
        <v>9.9499999999999993</v>
      </c>
      <c r="J100" s="218"/>
      <c r="K100" s="196">
        <f t="shared" si="23"/>
        <v>9.9499999999999993</v>
      </c>
      <c r="L100" s="228">
        <f t="shared" si="24"/>
        <v>0</v>
      </c>
      <c r="M100" s="220">
        <v>0</v>
      </c>
      <c r="N100" s="253">
        <f t="shared" si="25"/>
        <v>0</v>
      </c>
      <c r="O100" s="299"/>
      <c r="Q100" s="676"/>
      <c r="R100" s="679">
        <f t="shared" si="26"/>
        <v>0</v>
      </c>
      <c r="T100" s="676"/>
      <c r="U100" s="679">
        <f t="shared" si="27"/>
        <v>0</v>
      </c>
      <c r="W100" s="676"/>
      <c r="X100" s="679">
        <f t="shared" si="28"/>
        <v>0</v>
      </c>
      <c r="Z100" s="676"/>
      <c r="AA100" s="679">
        <f t="shared" si="29"/>
        <v>0</v>
      </c>
    </row>
    <row r="101" spans="2:27" ht="17.25" customHeight="1">
      <c r="B101" s="89">
        <v>9781845366223</v>
      </c>
      <c r="C101" s="91" t="s">
        <v>1443</v>
      </c>
      <c r="D101" s="44" t="s">
        <v>275</v>
      </c>
      <c r="E101" s="57" t="s">
        <v>56</v>
      </c>
      <c r="F101" s="93" t="s">
        <v>138</v>
      </c>
      <c r="G101" s="93" t="s">
        <v>1444</v>
      </c>
      <c r="H101" s="468"/>
      <c r="I101" s="224">
        <v>9.9499999999999993</v>
      </c>
      <c r="J101" s="218"/>
      <c r="K101" s="196">
        <f t="shared" si="23"/>
        <v>9.9499999999999993</v>
      </c>
      <c r="L101" s="228">
        <f t="shared" si="24"/>
        <v>0</v>
      </c>
      <c r="M101" s="220">
        <v>0</v>
      </c>
      <c r="N101" s="253">
        <f t="shared" si="25"/>
        <v>0</v>
      </c>
      <c r="O101" s="299"/>
      <c r="Q101" s="676"/>
      <c r="R101" s="679">
        <f t="shared" si="26"/>
        <v>0</v>
      </c>
      <c r="T101" s="676"/>
      <c r="U101" s="679">
        <f t="shared" si="27"/>
        <v>0</v>
      </c>
      <c r="W101" s="676"/>
      <c r="X101" s="679">
        <f t="shared" si="28"/>
        <v>0</v>
      </c>
      <c r="Z101" s="676"/>
      <c r="AA101" s="679">
        <f t="shared" si="29"/>
        <v>0</v>
      </c>
    </row>
    <row r="102" spans="2:27" ht="17.25" customHeight="1">
      <c r="B102" s="422">
        <v>9781915595188</v>
      </c>
      <c r="C102" s="558" t="s">
        <v>1445</v>
      </c>
      <c r="D102" s="44" t="s">
        <v>275</v>
      </c>
      <c r="E102" s="561" t="s">
        <v>54</v>
      </c>
      <c r="F102" s="425" t="s">
        <v>208</v>
      </c>
      <c r="G102" s="564" t="s">
        <v>1446</v>
      </c>
      <c r="H102" s="468"/>
      <c r="I102" s="224">
        <v>18.95</v>
      </c>
      <c r="J102" s="218"/>
      <c r="K102" s="196">
        <f t="shared" si="23"/>
        <v>18.95</v>
      </c>
      <c r="L102" s="228">
        <f t="shared" si="24"/>
        <v>0</v>
      </c>
      <c r="M102" s="220">
        <v>0</v>
      </c>
      <c r="N102" s="253">
        <f t="shared" si="25"/>
        <v>0</v>
      </c>
      <c r="O102" s="299"/>
      <c r="Q102" s="676"/>
      <c r="R102" s="679">
        <f t="shared" si="26"/>
        <v>0</v>
      </c>
      <c r="T102" s="676"/>
      <c r="U102" s="679">
        <f t="shared" si="27"/>
        <v>0</v>
      </c>
      <c r="W102" s="676"/>
      <c r="X102" s="679">
        <f t="shared" si="28"/>
        <v>0</v>
      </c>
      <c r="Z102" s="676"/>
      <c r="AA102" s="679">
        <f t="shared" si="29"/>
        <v>0</v>
      </c>
    </row>
    <row r="103" spans="2:27" ht="17.25" customHeight="1">
      <c r="B103" s="422">
        <v>9781913698881</v>
      </c>
      <c r="C103" s="558" t="s">
        <v>1447</v>
      </c>
      <c r="D103" s="44" t="s">
        <v>275</v>
      </c>
      <c r="E103" s="561" t="s">
        <v>54</v>
      </c>
      <c r="F103" s="425" t="s">
        <v>208</v>
      </c>
      <c r="G103" s="564" t="s">
        <v>1448</v>
      </c>
      <c r="H103" s="468"/>
      <c r="I103" s="224">
        <v>20.95</v>
      </c>
      <c r="J103" s="218"/>
      <c r="K103" s="196">
        <f t="shared" si="23"/>
        <v>20.95</v>
      </c>
      <c r="L103" s="228">
        <f t="shared" si="24"/>
        <v>0</v>
      </c>
      <c r="M103" s="220">
        <v>0</v>
      </c>
      <c r="N103" s="253">
        <f t="shared" si="25"/>
        <v>0</v>
      </c>
      <c r="O103" s="299"/>
      <c r="Q103" s="676"/>
      <c r="R103" s="679">
        <f t="shared" si="26"/>
        <v>0</v>
      </c>
      <c r="T103" s="676"/>
      <c r="U103" s="679">
        <f t="shared" si="27"/>
        <v>0</v>
      </c>
      <c r="W103" s="676"/>
      <c r="X103" s="679">
        <f t="shared" si="28"/>
        <v>0</v>
      </c>
      <c r="Z103" s="676"/>
      <c r="AA103" s="679">
        <f t="shared" si="29"/>
        <v>0</v>
      </c>
    </row>
    <row r="104" spans="2:27" ht="17.25" customHeight="1">
      <c r="B104" s="422">
        <v>9781917280006</v>
      </c>
      <c r="C104" s="121" t="s">
        <v>1449</v>
      </c>
      <c r="D104" s="44" t="s">
        <v>275</v>
      </c>
      <c r="E104" s="561" t="s">
        <v>54</v>
      </c>
      <c r="F104" s="425" t="s">
        <v>208</v>
      </c>
      <c r="G104" s="564" t="s">
        <v>1450</v>
      </c>
      <c r="H104" s="468"/>
      <c r="I104" s="224">
        <v>21.95</v>
      </c>
      <c r="J104" s="218"/>
      <c r="K104" s="196">
        <f t="shared" si="23"/>
        <v>21.95</v>
      </c>
      <c r="L104" s="228">
        <f t="shared" si="24"/>
        <v>0</v>
      </c>
      <c r="M104" s="220">
        <v>0</v>
      </c>
      <c r="N104" s="253">
        <f t="shared" si="25"/>
        <v>0</v>
      </c>
      <c r="O104" s="299"/>
      <c r="Q104" s="676"/>
      <c r="R104" s="679">
        <f t="shared" si="26"/>
        <v>0</v>
      </c>
      <c r="T104" s="676"/>
      <c r="U104" s="679">
        <f t="shared" si="27"/>
        <v>0</v>
      </c>
      <c r="W104" s="676"/>
      <c r="X104" s="679">
        <f t="shared" si="28"/>
        <v>0</v>
      </c>
      <c r="Z104" s="676"/>
      <c r="AA104" s="679">
        <f t="shared" si="29"/>
        <v>0</v>
      </c>
    </row>
    <row r="105" spans="2:27" ht="17.25" customHeight="1">
      <c r="B105" s="422">
        <v>9781917280013</v>
      </c>
      <c r="C105" s="121" t="s">
        <v>1451</v>
      </c>
      <c r="D105" s="44" t="s">
        <v>275</v>
      </c>
      <c r="E105" s="561" t="s">
        <v>56</v>
      </c>
      <c r="F105" s="425" t="s">
        <v>208</v>
      </c>
      <c r="G105" s="564" t="s">
        <v>1452</v>
      </c>
      <c r="H105" s="468"/>
      <c r="I105" s="224">
        <v>8.9499999999999993</v>
      </c>
      <c r="J105" s="218"/>
      <c r="K105" s="196">
        <f t="shared" si="23"/>
        <v>8.9499999999999993</v>
      </c>
      <c r="L105" s="228">
        <f t="shared" si="24"/>
        <v>0</v>
      </c>
      <c r="M105" s="220">
        <v>0</v>
      </c>
      <c r="N105" s="253">
        <f t="shared" si="25"/>
        <v>0</v>
      </c>
      <c r="O105" s="299"/>
      <c r="Q105" s="676"/>
      <c r="R105" s="679">
        <f t="shared" si="26"/>
        <v>0</v>
      </c>
      <c r="T105" s="676"/>
      <c r="U105" s="679">
        <f t="shared" si="27"/>
        <v>0</v>
      </c>
      <c r="W105" s="676"/>
      <c r="X105" s="679">
        <f t="shared" si="28"/>
        <v>0</v>
      </c>
      <c r="Z105" s="676"/>
      <c r="AA105" s="679">
        <f t="shared" si="29"/>
        <v>0</v>
      </c>
    </row>
    <row r="106" spans="2:27" ht="17.25" customHeight="1">
      <c r="B106" s="422">
        <v>9781917280020</v>
      </c>
      <c r="C106" s="558" t="s">
        <v>1453</v>
      </c>
      <c r="D106" s="44" t="s">
        <v>275</v>
      </c>
      <c r="E106" s="561" t="s">
        <v>54</v>
      </c>
      <c r="F106" s="425" t="s">
        <v>208</v>
      </c>
      <c r="G106" s="564" t="s">
        <v>1454</v>
      </c>
      <c r="H106" s="468"/>
      <c r="I106" s="225">
        <v>18.95</v>
      </c>
      <c r="J106" s="218"/>
      <c r="K106" s="196">
        <f t="shared" si="23"/>
        <v>18.95</v>
      </c>
      <c r="L106" s="228">
        <f t="shared" si="24"/>
        <v>0</v>
      </c>
      <c r="M106" s="220">
        <v>0</v>
      </c>
      <c r="N106" s="253">
        <f t="shared" si="25"/>
        <v>0</v>
      </c>
      <c r="O106" s="299"/>
      <c r="Q106" s="676"/>
      <c r="R106" s="679">
        <f t="shared" si="26"/>
        <v>0</v>
      </c>
      <c r="T106" s="676"/>
      <c r="U106" s="679">
        <f t="shared" si="27"/>
        <v>0</v>
      </c>
      <c r="W106" s="676"/>
      <c r="X106" s="679">
        <f t="shared" si="28"/>
        <v>0</v>
      </c>
      <c r="Z106" s="676"/>
      <c r="AA106" s="679">
        <f t="shared" si="29"/>
        <v>0</v>
      </c>
    </row>
    <row r="107" spans="2:27" ht="17.25" customHeight="1">
      <c r="B107" s="422">
        <v>9781915595775</v>
      </c>
      <c r="C107" s="121" t="s">
        <v>1455</v>
      </c>
      <c r="D107" s="44" t="s">
        <v>275</v>
      </c>
      <c r="E107" s="561" t="s">
        <v>54</v>
      </c>
      <c r="F107" s="425" t="s">
        <v>208</v>
      </c>
      <c r="G107" s="564" t="s">
        <v>1456</v>
      </c>
      <c r="H107" s="468"/>
      <c r="I107" s="225">
        <v>21.95</v>
      </c>
      <c r="J107" s="218"/>
      <c r="K107" s="196">
        <f t="shared" si="23"/>
        <v>21.95</v>
      </c>
      <c r="L107" s="228">
        <f t="shared" si="24"/>
        <v>0</v>
      </c>
      <c r="M107" s="220">
        <v>0</v>
      </c>
      <c r="N107" s="253">
        <f t="shared" si="25"/>
        <v>0</v>
      </c>
      <c r="O107" s="299"/>
      <c r="Q107" s="676"/>
      <c r="R107" s="679">
        <f t="shared" si="26"/>
        <v>0</v>
      </c>
      <c r="T107" s="676"/>
      <c r="U107" s="679">
        <f t="shared" si="27"/>
        <v>0</v>
      </c>
      <c r="W107" s="676"/>
      <c r="X107" s="679">
        <f t="shared" si="28"/>
        <v>0</v>
      </c>
      <c r="Z107" s="676"/>
      <c r="AA107" s="679">
        <f t="shared" si="29"/>
        <v>0</v>
      </c>
    </row>
    <row r="108" spans="2:27" ht="17.25" customHeight="1">
      <c r="B108" s="90">
        <v>9781915595782</v>
      </c>
      <c r="C108" s="69" t="s">
        <v>1457</v>
      </c>
      <c r="D108" s="44" t="s">
        <v>275</v>
      </c>
      <c r="E108" s="63" t="s">
        <v>56</v>
      </c>
      <c r="F108" s="63" t="s">
        <v>208</v>
      </c>
      <c r="G108" s="63" t="s">
        <v>1458</v>
      </c>
      <c r="H108" s="468"/>
      <c r="I108" s="225">
        <v>7.95</v>
      </c>
      <c r="J108" s="218"/>
      <c r="K108" s="196">
        <f t="shared" si="23"/>
        <v>7.95</v>
      </c>
      <c r="L108" s="228">
        <f t="shared" si="24"/>
        <v>0</v>
      </c>
      <c r="M108" s="220">
        <v>0</v>
      </c>
      <c r="N108" s="253">
        <f t="shared" si="25"/>
        <v>0</v>
      </c>
      <c r="O108" s="299"/>
      <c r="Q108" s="676"/>
      <c r="R108" s="679">
        <f t="shared" si="26"/>
        <v>0</v>
      </c>
      <c r="T108" s="676"/>
      <c r="U108" s="679">
        <f t="shared" si="27"/>
        <v>0</v>
      </c>
      <c r="W108" s="676"/>
      <c r="X108" s="679">
        <f t="shared" si="28"/>
        <v>0</v>
      </c>
      <c r="Z108" s="676"/>
      <c r="AA108" s="679">
        <f t="shared" si="29"/>
        <v>0</v>
      </c>
    </row>
    <row r="109" spans="2:27" ht="17.25" customHeight="1">
      <c r="B109" s="90">
        <v>9781915595799</v>
      </c>
      <c r="C109" s="69" t="s">
        <v>1459</v>
      </c>
      <c r="D109" s="44" t="s">
        <v>275</v>
      </c>
      <c r="E109" s="63" t="s">
        <v>54</v>
      </c>
      <c r="F109" s="63" t="s">
        <v>208</v>
      </c>
      <c r="G109" s="63" t="s">
        <v>1460</v>
      </c>
      <c r="H109" s="468"/>
      <c r="I109" s="225">
        <v>18.95</v>
      </c>
      <c r="J109" s="218"/>
      <c r="K109" s="196">
        <f t="shared" si="23"/>
        <v>18.95</v>
      </c>
      <c r="L109" s="228">
        <f t="shared" si="24"/>
        <v>0</v>
      </c>
      <c r="M109" s="220">
        <v>0</v>
      </c>
      <c r="N109" s="253">
        <f t="shared" si="25"/>
        <v>0</v>
      </c>
      <c r="O109" s="299"/>
      <c r="Q109" s="676"/>
      <c r="R109" s="679">
        <f t="shared" si="26"/>
        <v>0</v>
      </c>
      <c r="T109" s="676"/>
      <c r="U109" s="679">
        <f t="shared" si="27"/>
        <v>0</v>
      </c>
      <c r="W109" s="676"/>
      <c r="X109" s="679">
        <f t="shared" si="28"/>
        <v>0</v>
      </c>
      <c r="Z109" s="676"/>
      <c r="AA109" s="679">
        <f t="shared" si="29"/>
        <v>0</v>
      </c>
    </row>
    <row r="110" spans="2:27" ht="17.25" customHeight="1">
      <c r="B110" s="90">
        <v>9781916832992</v>
      </c>
      <c r="C110" s="69" t="s">
        <v>1461</v>
      </c>
      <c r="D110" s="44" t="s">
        <v>275</v>
      </c>
      <c r="E110" s="63" t="s">
        <v>54</v>
      </c>
      <c r="F110" s="63" t="s">
        <v>208</v>
      </c>
      <c r="G110" s="63" t="s">
        <v>1462</v>
      </c>
      <c r="H110" s="468"/>
      <c r="I110" s="225">
        <v>17.95</v>
      </c>
      <c r="J110" s="218"/>
      <c r="K110" s="196">
        <f t="shared" si="23"/>
        <v>17.95</v>
      </c>
      <c r="L110" s="228">
        <f t="shared" si="24"/>
        <v>0</v>
      </c>
      <c r="M110" s="220">
        <v>0</v>
      </c>
      <c r="N110" s="253">
        <f t="shared" si="25"/>
        <v>0</v>
      </c>
      <c r="O110" s="299"/>
      <c r="Q110" s="676"/>
      <c r="R110" s="679">
        <f t="shared" si="26"/>
        <v>0</v>
      </c>
      <c r="T110" s="676"/>
      <c r="U110" s="679">
        <f t="shared" si="27"/>
        <v>0</v>
      </c>
      <c r="W110" s="676"/>
      <c r="X110" s="679">
        <f t="shared" si="28"/>
        <v>0</v>
      </c>
      <c r="Z110" s="676"/>
      <c r="AA110" s="679">
        <f t="shared" si="29"/>
        <v>0</v>
      </c>
    </row>
    <row r="111" spans="2:27" ht="17.25" customHeight="1">
      <c r="B111" s="90">
        <v>9781915595966</v>
      </c>
      <c r="C111" s="69" t="s">
        <v>1463</v>
      </c>
      <c r="D111" s="44" t="s">
        <v>275</v>
      </c>
      <c r="E111" s="63" t="s">
        <v>54</v>
      </c>
      <c r="F111" s="63" t="s">
        <v>208</v>
      </c>
      <c r="G111" s="63" t="s">
        <v>1464</v>
      </c>
      <c r="H111" s="468"/>
      <c r="I111" s="225">
        <v>17.95</v>
      </c>
      <c r="J111" s="218"/>
      <c r="K111" s="196">
        <f t="shared" si="23"/>
        <v>17.95</v>
      </c>
      <c r="L111" s="228">
        <f t="shared" si="24"/>
        <v>0</v>
      </c>
      <c r="M111" s="220">
        <v>0</v>
      </c>
      <c r="N111" s="253">
        <f t="shared" si="25"/>
        <v>0</v>
      </c>
      <c r="O111" s="299"/>
      <c r="Q111" s="676"/>
      <c r="R111" s="679">
        <f t="shared" si="26"/>
        <v>0</v>
      </c>
      <c r="T111" s="676"/>
      <c r="U111" s="679">
        <f t="shared" si="27"/>
        <v>0</v>
      </c>
      <c r="W111" s="676"/>
      <c r="X111" s="679">
        <f t="shared" si="28"/>
        <v>0</v>
      </c>
      <c r="Z111" s="676"/>
      <c r="AA111" s="679">
        <f t="shared" si="29"/>
        <v>0</v>
      </c>
    </row>
    <row r="112" spans="2:27" ht="17.25" customHeight="1">
      <c r="B112" s="90">
        <v>9781908507747</v>
      </c>
      <c r="C112" s="69" t="s">
        <v>1465</v>
      </c>
      <c r="D112" s="44" t="s">
        <v>275</v>
      </c>
      <c r="E112" s="63" t="s">
        <v>54</v>
      </c>
      <c r="F112" s="63" t="s">
        <v>208</v>
      </c>
      <c r="G112" s="63" t="s">
        <v>1466</v>
      </c>
      <c r="H112" s="468"/>
      <c r="I112" s="225">
        <v>11.95</v>
      </c>
      <c r="J112" s="218"/>
      <c r="K112" s="196">
        <f t="shared" si="23"/>
        <v>11.95</v>
      </c>
      <c r="L112" s="228">
        <f t="shared" si="24"/>
        <v>0</v>
      </c>
      <c r="M112" s="220">
        <v>0</v>
      </c>
      <c r="N112" s="253">
        <f t="shared" si="25"/>
        <v>0</v>
      </c>
      <c r="O112" s="299"/>
      <c r="Q112" s="676"/>
      <c r="R112" s="679">
        <f t="shared" si="26"/>
        <v>0</v>
      </c>
      <c r="T112" s="676"/>
      <c r="U112" s="679">
        <f t="shared" si="27"/>
        <v>0</v>
      </c>
      <c r="W112" s="676"/>
      <c r="X112" s="679">
        <f t="shared" si="28"/>
        <v>0</v>
      </c>
      <c r="Z112" s="676"/>
      <c r="AA112" s="679">
        <f t="shared" si="29"/>
        <v>0</v>
      </c>
    </row>
    <row r="113" spans="2:27" ht="17.25" customHeight="1">
      <c r="B113" s="90">
        <v>9781908507440</v>
      </c>
      <c r="C113" s="69" t="s">
        <v>1467</v>
      </c>
      <c r="D113" s="44" t="s">
        <v>275</v>
      </c>
      <c r="E113" s="63" t="s">
        <v>54</v>
      </c>
      <c r="F113" s="63" t="s">
        <v>208</v>
      </c>
      <c r="G113" s="63" t="s">
        <v>1468</v>
      </c>
      <c r="H113" s="468"/>
      <c r="I113" s="225">
        <v>11.95</v>
      </c>
      <c r="J113" s="218"/>
      <c r="K113" s="196">
        <f t="shared" si="23"/>
        <v>11.95</v>
      </c>
      <c r="L113" s="228">
        <f t="shared" si="24"/>
        <v>0</v>
      </c>
      <c r="M113" s="220">
        <v>0</v>
      </c>
      <c r="N113" s="253">
        <f t="shared" si="25"/>
        <v>0</v>
      </c>
      <c r="O113" s="299"/>
      <c r="Q113" s="676"/>
      <c r="R113" s="679">
        <f t="shared" si="26"/>
        <v>0</v>
      </c>
      <c r="T113" s="676"/>
      <c r="U113" s="679">
        <f t="shared" si="27"/>
        <v>0</v>
      </c>
      <c r="W113" s="676"/>
      <c r="X113" s="679">
        <f t="shared" si="28"/>
        <v>0</v>
      </c>
      <c r="Z113" s="676"/>
      <c r="AA113" s="679">
        <f t="shared" si="29"/>
        <v>0</v>
      </c>
    </row>
    <row r="114" spans="2:27" ht="17.25" customHeight="1">
      <c r="B114" s="90">
        <v>9781908507402</v>
      </c>
      <c r="C114" s="69" t="s">
        <v>1469</v>
      </c>
      <c r="D114" s="44" t="s">
        <v>275</v>
      </c>
      <c r="E114" s="63" t="s">
        <v>54</v>
      </c>
      <c r="F114" s="63" t="s">
        <v>208</v>
      </c>
      <c r="G114" s="63" t="s">
        <v>1470</v>
      </c>
      <c r="H114" s="468"/>
      <c r="I114" s="225">
        <v>11.95</v>
      </c>
      <c r="J114" s="218"/>
      <c r="K114" s="196">
        <f t="shared" si="23"/>
        <v>11.95</v>
      </c>
      <c r="L114" s="228">
        <f t="shared" si="24"/>
        <v>0</v>
      </c>
      <c r="M114" s="220">
        <v>0</v>
      </c>
      <c r="N114" s="253">
        <f t="shared" si="25"/>
        <v>0</v>
      </c>
      <c r="O114" s="299"/>
      <c r="Q114" s="676"/>
      <c r="R114" s="679">
        <f t="shared" si="26"/>
        <v>0</v>
      </c>
      <c r="T114" s="676"/>
      <c r="U114" s="679">
        <f t="shared" si="27"/>
        <v>0</v>
      </c>
      <c r="W114" s="676"/>
      <c r="X114" s="679">
        <f t="shared" si="28"/>
        <v>0</v>
      </c>
      <c r="Z114" s="676"/>
      <c r="AA114" s="679">
        <f t="shared" si="29"/>
        <v>0</v>
      </c>
    </row>
    <row r="115" spans="2:27" ht="17.25" customHeight="1">
      <c r="B115" s="90">
        <v>9781908507884</v>
      </c>
      <c r="C115" s="69" t="s">
        <v>1471</v>
      </c>
      <c r="D115" s="44" t="s">
        <v>275</v>
      </c>
      <c r="E115" s="63" t="s">
        <v>56</v>
      </c>
      <c r="F115" s="63" t="s">
        <v>208</v>
      </c>
      <c r="G115" s="63" t="s">
        <v>1472</v>
      </c>
      <c r="H115" s="468"/>
      <c r="I115" s="225">
        <v>10.95</v>
      </c>
      <c r="J115" s="218"/>
      <c r="K115" s="196">
        <f t="shared" si="23"/>
        <v>10.95</v>
      </c>
      <c r="L115" s="228">
        <f t="shared" si="24"/>
        <v>0</v>
      </c>
      <c r="M115" s="220">
        <v>0</v>
      </c>
      <c r="N115" s="253">
        <f t="shared" si="25"/>
        <v>0</v>
      </c>
      <c r="O115" s="299"/>
      <c r="Q115" s="676"/>
      <c r="R115" s="679">
        <f t="shared" si="26"/>
        <v>0</v>
      </c>
      <c r="T115" s="676"/>
      <c r="U115" s="679">
        <f t="shared" si="27"/>
        <v>0</v>
      </c>
      <c r="W115" s="676"/>
      <c r="X115" s="679">
        <f t="shared" si="28"/>
        <v>0</v>
      </c>
      <c r="Z115" s="676"/>
      <c r="AA115" s="679">
        <f t="shared" si="29"/>
        <v>0</v>
      </c>
    </row>
    <row r="116" spans="2:27" ht="17.25" customHeight="1">
      <c r="B116" s="90">
        <v>9781908507389</v>
      </c>
      <c r="C116" s="69" t="s">
        <v>1473</v>
      </c>
      <c r="D116" s="44" t="s">
        <v>275</v>
      </c>
      <c r="E116" s="63" t="s">
        <v>56</v>
      </c>
      <c r="F116" s="63" t="s">
        <v>208</v>
      </c>
      <c r="G116" s="63" t="s">
        <v>1474</v>
      </c>
      <c r="H116" s="468"/>
      <c r="I116" s="225">
        <v>10.95</v>
      </c>
      <c r="J116" s="218"/>
      <c r="K116" s="196">
        <f t="shared" si="23"/>
        <v>10.95</v>
      </c>
      <c r="L116" s="228">
        <f t="shared" si="24"/>
        <v>0</v>
      </c>
      <c r="M116" s="220">
        <v>0</v>
      </c>
      <c r="N116" s="253">
        <f t="shared" si="25"/>
        <v>0</v>
      </c>
      <c r="O116" s="299"/>
      <c r="Q116" s="676"/>
      <c r="R116" s="679">
        <f t="shared" si="26"/>
        <v>0</v>
      </c>
      <c r="T116" s="676"/>
      <c r="U116" s="679">
        <f t="shared" si="27"/>
        <v>0</v>
      </c>
      <c r="W116" s="676"/>
      <c r="X116" s="679">
        <f t="shared" si="28"/>
        <v>0</v>
      </c>
      <c r="Z116" s="676"/>
      <c r="AA116" s="679">
        <f t="shared" si="29"/>
        <v>0</v>
      </c>
    </row>
    <row r="117" spans="2:27" ht="17.25" customHeight="1">
      <c r="B117" s="90">
        <v>9781908507877</v>
      </c>
      <c r="C117" s="571" t="s">
        <v>1475</v>
      </c>
      <c r="D117" s="44" t="s">
        <v>275</v>
      </c>
      <c r="E117" s="63" t="s">
        <v>56</v>
      </c>
      <c r="F117" s="63" t="s">
        <v>208</v>
      </c>
      <c r="G117" s="63" t="s">
        <v>1476</v>
      </c>
      <c r="H117" s="468"/>
      <c r="I117" s="225">
        <v>10.95</v>
      </c>
      <c r="J117" s="218"/>
      <c r="K117" s="196">
        <f t="shared" si="23"/>
        <v>10.95</v>
      </c>
      <c r="L117" s="228">
        <f t="shared" si="24"/>
        <v>0</v>
      </c>
      <c r="M117" s="220">
        <v>0</v>
      </c>
      <c r="N117" s="253">
        <f t="shared" si="25"/>
        <v>0</v>
      </c>
      <c r="O117" s="299"/>
      <c r="Q117" s="676"/>
      <c r="R117" s="679">
        <f t="shared" si="26"/>
        <v>0</v>
      </c>
      <c r="T117" s="676"/>
      <c r="U117" s="679">
        <f t="shared" si="27"/>
        <v>0</v>
      </c>
      <c r="W117" s="676"/>
      <c r="X117" s="679">
        <f t="shared" si="28"/>
        <v>0</v>
      </c>
      <c r="Z117" s="676"/>
      <c r="AA117" s="679">
        <f t="shared" si="29"/>
        <v>0</v>
      </c>
    </row>
    <row r="118" spans="2:27" ht="17.25" customHeight="1">
      <c r="B118" s="90">
        <v>9781907772566</v>
      </c>
      <c r="C118" s="69" t="s">
        <v>1477</v>
      </c>
      <c r="D118" s="44" t="s">
        <v>275</v>
      </c>
      <c r="E118" s="63" t="s">
        <v>56</v>
      </c>
      <c r="F118" s="63" t="s">
        <v>208</v>
      </c>
      <c r="G118" s="63" t="s">
        <v>1478</v>
      </c>
      <c r="H118" s="468"/>
      <c r="I118" s="225">
        <v>14</v>
      </c>
      <c r="J118" s="218"/>
      <c r="K118" s="196">
        <f t="shared" si="23"/>
        <v>14</v>
      </c>
      <c r="L118" s="228">
        <f t="shared" si="24"/>
        <v>0</v>
      </c>
      <c r="M118" s="220">
        <v>0</v>
      </c>
      <c r="N118" s="253">
        <f t="shared" si="25"/>
        <v>0</v>
      </c>
      <c r="O118" s="299"/>
      <c r="Q118" s="676"/>
      <c r="R118" s="679">
        <f t="shared" si="26"/>
        <v>0</v>
      </c>
      <c r="T118" s="676"/>
      <c r="U118" s="679">
        <f t="shared" si="27"/>
        <v>0</v>
      </c>
      <c r="W118" s="676"/>
      <c r="X118" s="679">
        <f t="shared" si="28"/>
        <v>0</v>
      </c>
      <c r="Z118" s="676"/>
      <c r="AA118" s="679">
        <f t="shared" si="29"/>
        <v>0</v>
      </c>
    </row>
    <row r="119" spans="2:27" ht="17.25" customHeight="1">
      <c r="B119" s="90">
        <v>9781917280129</v>
      </c>
      <c r="C119" s="69" t="s">
        <v>1479</v>
      </c>
      <c r="D119" s="44" t="s">
        <v>275</v>
      </c>
      <c r="E119" s="63" t="s">
        <v>56</v>
      </c>
      <c r="F119" s="63" t="s">
        <v>1384</v>
      </c>
      <c r="G119" s="63" t="s">
        <v>1480</v>
      </c>
      <c r="H119" s="468"/>
      <c r="I119" s="225">
        <v>7.5</v>
      </c>
      <c r="J119" s="218"/>
      <c r="K119" s="196">
        <v>7.5</v>
      </c>
      <c r="L119" s="228">
        <f t="shared" si="24"/>
        <v>0</v>
      </c>
      <c r="M119" s="220">
        <v>0</v>
      </c>
      <c r="N119" s="253">
        <f t="shared" si="25"/>
        <v>0</v>
      </c>
      <c r="O119" s="299"/>
      <c r="Q119" s="676"/>
      <c r="R119" s="679">
        <f t="shared" si="26"/>
        <v>0</v>
      </c>
      <c r="T119" s="676"/>
      <c r="U119" s="679">
        <f t="shared" si="27"/>
        <v>0</v>
      </c>
      <c r="W119" s="676"/>
      <c r="X119" s="679">
        <f t="shared" si="28"/>
        <v>0</v>
      </c>
      <c r="Z119" s="676"/>
      <c r="AA119" s="679">
        <f t="shared" si="29"/>
        <v>0</v>
      </c>
    </row>
    <row r="120" spans="2:27" ht="17.25" customHeight="1">
      <c r="B120" s="90">
        <v>9781917280136</v>
      </c>
      <c r="C120" s="69" t="s">
        <v>1481</v>
      </c>
      <c r="D120" s="44" t="s">
        <v>275</v>
      </c>
      <c r="E120" s="63" t="s">
        <v>56</v>
      </c>
      <c r="F120" s="63" t="s">
        <v>1384</v>
      </c>
      <c r="G120" s="63" t="s">
        <v>1482</v>
      </c>
      <c r="H120" s="468"/>
      <c r="I120" s="225">
        <v>7.5</v>
      </c>
      <c r="J120" s="218"/>
      <c r="K120" s="196">
        <v>7.5</v>
      </c>
      <c r="L120" s="228">
        <f t="shared" si="24"/>
        <v>0</v>
      </c>
      <c r="M120" s="220">
        <v>0</v>
      </c>
      <c r="N120" s="253">
        <f t="shared" si="25"/>
        <v>0</v>
      </c>
      <c r="O120" s="299"/>
      <c r="Q120" s="676"/>
      <c r="R120" s="679">
        <f t="shared" si="26"/>
        <v>0</v>
      </c>
      <c r="T120" s="676"/>
      <c r="U120" s="679">
        <f t="shared" si="27"/>
        <v>0</v>
      </c>
      <c r="W120" s="676"/>
      <c r="X120" s="679">
        <f t="shared" si="28"/>
        <v>0</v>
      </c>
      <c r="Z120" s="676"/>
      <c r="AA120" s="679">
        <f t="shared" si="29"/>
        <v>0</v>
      </c>
    </row>
    <row r="121" spans="2:27" ht="17.25" customHeight="1">
      <c r="B121" s="629">
        <v>9781780901138</v>
      </c>
      <c r="C121" s="66" t="s">
        <v>1483</v>
      </c>
      <c r="D121" s="44" t="s">
        <v>275</v>
      </c>
      <c r="E121" s="57" t="s">
        <v>56</v>
      </c>
      <c r="F121" s="80" t="s">
        <v>225</v>
      </c>
      <c r="G121" s="63" t="s">
        <v>1484</v>
      </c>
      <c r="H121" s="468"/>
      <c r="I121" s="224">
        <v>14.9</v>
      </c>
      <c r="J121" s="218"/>
      <c r="K121" s="196">
        <f t="shared" si="23"/>
        <v>14.9</v>
      </c>
      <c r="L121" s="228">
        <f t="shared" si="24"/>
        <v>0</v>
      </c>
      <c r="M121" s="220">
        <v>0</v>
      </c>
      <c r="N121" s="253">
        <f t="shared" si="25"/>
        <v>0</v>
      </c>
      <c r="O121" s="299"/>
      <c r="Q121" s="676"/>
      <c r="R121" s="679">
        <f t="shared" si="26"/>
        <v>0</v>
      </c>
      <c r="T121" s="676"/>
      <c r="U121" s="679">
        <f t="shared" si="27"/>
        <v>0</v>
      </c>
      <c r="W121" s="676"/>
      <c r="X121" s="679">
        <f t="shared" si="28"/>
        <v>0</v>
      </c>
      <c r="Z121" s="676"/>
      <c r="AA121" s="679">
        <f t="shared" si="29"/>
        <v>0</v>
      </c>
    </row>
    <row r="122" spans="2:27" ht="17.25" customHeight="1">
      <c r="B122" s="118">
        <v>9781847418937</v>
      </c>
      <c r="C122" s="66" t="s">
        <v>1485</v>
      </c>
      <c r="D122" s="44" t="s">
        <v>275</v>
      </c>
      <c r="E122" s="57" t="s">
        <v>56</v>
      </c>
      <c r="F122" s="80" t="s">
        <v>225</v>
      </c>
      <c r="G122" s="63" t="s">
        <v>1486</v>
      </c>
      <c r="H122" s="468"/>
      <c r="I122" s="224">
        <v>14.9</v>
      </c>
      <c r="J122" s="218"/>
      <c r="K122" s="196">
        <f t="shared" si="23"/>
        <v>14.9</v>
      </c>
      <c r="L122" s="228">
        <f t="shared" si="24"/>
        <v>0</v>
      </c>
      <c r="M122" s="220">
        <v>0</v>
      </c>
      <c r="N122" s="253">
        <f t="shared" si="25"/>
        <v>0</v>
      </c>
      <c r="O122" s="299"/>
      <c r="Q122" s="676"/>
      <c r="R122" s="679">
        <f t="shared" si="26"/>
        <v>0</v>
      </c>
      <c r="T122" s="676"/>
      <c r="U122" s="679">
        <f t="shared" si="27"/>
        <v>0</v>
      </c>
      <c r="W122" s="676"/>
      <c r="X122" s="679">
        <f t="shared" si="28"/>
        <v>0</v>
      </c>
      <c r="Z122" s="676"/>
      <c r="AA122" s="679">
        <f t="shared" si="29"/>
        <v>0</v>
      </c>
    </row>
    <row r="123" spans="2:27" ht="17.25" customHeight="1">
      <c r="B123" s="118">
        <v>9781847415011</v>
      </c>
      <c r="C123" s="66" t="s">
        <v>1437</v>
      </c>
      <c r="D123" s="44" t="s">
        <v>275</v>
      </c>
      <c r="E123" s="57" t="s">
        <v>56</v>
      </c>
      <c r="F123" s="80" t="s">
        <v>225</v>
      </c>
      <c r="G123" s="370" t="s">
        <v>1487</v>
      </c>
      <c r="H123" s="468"/>
      <c r="I123" s="224">
        <v>14.9</v>
      </c>
      <c r="J123" s="218"/>
      <c r="K123" s="196">
        <f t="shared" si="23"/>
        <v>14.9</v>
      </c>
      <c r="L123" s="228">
        <f t="shared" si="24"/>
        <v>0</v>
      </c>
      <c r="M123" s="220">
        <v>0</v>
      </c>
      <c r="N123" s="253">
        <f t="shared" si="25"/>
        <v>0</v>
      </c>
      <c r="O123" s="299"/>
      <c r="Q123" s="676"/>
      <c r="R123" s="679">
        <f t="shared" si="26"/>
        <v>0</v>
      </c>
      <c r="T123" s="676"/>
      <c r="U123" s="679">
        <f t="shared" si="27"/>
        <v>0</v>
      </c>
      <c r="W123" s="676"/>
      <c r="X123" s="679">
        <f t="shared" si="28"/>
        <v>0</v>
      </c>
      <c r="Z123" s="676"/>
      <c r="AA123" s="679">
        <f t="shared" si="29"/>
        <v>0</v>
      </c>
    </row>
    <row r="124" spans="2:27" ht="17.25" customHeight="1">
      <c r="B124" s="118">
        <v>9781841314266</v>
      </c>
      <c r="C124" s="66" t="s">
        <v>1435</v>
      </c>
      <c r="D124" s="44" t="s">
        <v>275</v>
      </c>
      <c r="E124" s="57" t="s">
        <v>56</v>
      </c>
      <c r="F124" s="80" t="s">
        <v>225</v>
      </c>
      <c r="G124" s="63" t="s">
        <v>1488</v>
      </c>
      <c r="H124" s="468"/>
      <c r="I124" s="224">
        <v>14.9</v>
      </c>
      <c r="J124" s="218"/>
      <c r="K124" s="196">
        <f t="shared" si="23"/>
        <v>14.9</v>
      </c>
      <c r="L124" s="228">
        <f t="shared" si="24"/>
        <v>0</v>
      </c>
      <c r="M124" s="220">
        <v>0</v>
      </c>
      <c r="N124" s="253">
        <f t="shared" si="25"/>
        <v>0</v>
      </c>
      <c r="O124" s="299"/>
      <c r="Q124" s="676"/>
      <c r="R124" s="679">
        <f t="shared" si="26"/>
        <v>0</v>
      </c>
      <c r="T124" s="676"/>
      <c r="U124" s="679">
        <f t="shared" si="27"/>
        <v>0</v>
      </c>
      <c r="W124" s="676"/>
      <c r="X124" s="679">
        <f t="shared" si="28"/>
        <v>0</v>
      </c>
      <c r="Z124" s="676"/>
      <c r="AA124" s="679">
        <f t="shared" si="29"/>
        <v>0</v>
      </c>
    </row>
    <row r="125" spans="2:27" ht="17.25" customHeight="1">
      <c r="B125" s="118">
        <v>9781847414755</v>
      </c>
      <c r="C125" s="66" t="s">
        <v>1489</v>
      </c>
      <c r="D125" s="44" t="s">
        <v>275</v>
      </c>
      <c r="E125" s="57" t="s">
        <v>56</v>
      </c>
      <c r="F125" s="80" t="s">
        <v>225</v>
      </c>
      <c r="G125" s="63" t="s">
        <v>1490</v>
      </c>
      <c r="H125" s="468"/>
      <c r="I125" s="224">
        <v>9</v>
      </c>
      <c r="J125" s="218"/>
      <c r="K125" s="196">
        <f t="shared" ref="K125:K131" si="30">I125-(I125*J125)</f>
        <v>9</v>
      </c>
      <c r="L125" s="228">
        <f t="shared" ref="L125:L131" si="31">K125*H125</f>
        <v>0</v>
      </c>
      <c r="M125" s="220">
        <v>0</v>
      </c>
      <c r="N125" s="253">
        <f t="shared" ref="N125:N131" si="32">L125+(L125*M125)</f>
        <v>0</v>
      </c>
      <c r="O125" s="299"/>
      <c r="Q125" s="676"/>
      <c r="R125" s="679">
        <f t="shared" si="26"/>
        <v>0</v>
      </c>
      <c r="T125" s="676"/>
      <c r="U125" s="679">
        <f t="shared" si="27"/>
        <v>0</v>
      </c>
      <c r="W125" s="676"/>
      <c r="X125" s="679">
        <f t="shared" si="28"/>
        <v>0</v>
      </c>
      <c r="Z125" s="676"/>
      <c r="AA125" s="679">
        <f t="shared" si="29"/>
        <v>0</v>
      </c>
    </row>
    <row r="126" spans="2:27" ht="17.25" customHeight="1">
      <c r="B126" s="118">
        <v>9781847411853</v>
      </c>
      <c r="C126" s="66" t="s">
        <v>1491</v>
      </c>
      <c r="D126" s="44" t="s">
        <v>275</v>
      </c>
      <c r="E126" s="57" t="s">
        <v>56</v>
      </c>
      <c r="F126" s="80" t="s">
        <v>225</v>
      </c>
      <c r="G126" s="63" t="s">
        <v>1492</v>
      </c>
      <c r="H126" s="468"/>
      <c r="I126" s="224">
        <v>10</v>
      </c>
      <c r="J126" s="218"/>
      <c r="K126" s="196">
        <f t="shared" si="30"/>
        <v>10</v>
      </c>
      <c r="L126" s="228">
        <f t="shared" si="31"/>
        <v>0</v>
      </c>
      <c r="M126" s="220">
        <v>0</v>
      </c>
      <c r="N126" s="253">
        <f t="shared" si="32"/>
        <v>0</v>
      </c>
      <c r="O126" s="299"/>
      <c r="Q126" s="676"/>
      <c r="R126" s="679">
        <f t="shared" si="26"/>
        <v>0</v>
      </c>
      <c r="T126" s="676"/>
      <c r="U126" s="679">
        <f t="shared" si="27"/>
        <v>0</v>
      </c>
      <c r="W126" s="676"/>
      <c r="X126" s="679">
        <f t="shared" si="28"/>
        <v>0</v>
      </c>
      <c r="Z126" s="676"/>
      <c r="AA126" s="679">
        <f t="shared" si="29"/>
        <v>0</v>
      </c>
    </row>
    <row r="127" spans="2:27" ht="17.25" customHeight="1">
      <c r="B127" s="118">
        <v>9780008179557</v>
      </c>
      <c r="C127" s="66" t="s">
        <v>1493</v>
      </c>
      <c r="D127" s="44" t="s">
        <v>275</v>
      </c>
      <c r="E127" s="57" t="s">
        <v>56</v>
      </c>
      <c r="F127" s="80" t="s">
        <v>225</v>
      </c>
      <c r="G127" s="63"/>
      <c r="H127" s="468"/>
      <c r="I127" s="224">
        <v>9.65</v>
      </c>
      <c r="J127" s="218"/>
      <c r="K127" s="196">
        <f t="shared" si="30"/>
        <v>9.65</v>
      </c>
      <c r="L127" s="228">
        <f t="shared" si="31"/>
        <v>0</v>
      </c>
      <c r="M127" s="220">
        <v>0</v>
      </c>
      <c r="N127" s="253">
        <f t="shared" si="32"/>
        <v>0</v>
      </c>
      <c r="O127" s="299"/>
      <c r="Q127" s="676"/>
      <c r="R127" s="679">
        <f t="shared" si="26"/>
        <v>0</v>
      </c>
      <c r="T127" s="676"/>
      <c r="U127" s="679">
        <f t="shared" si="27"/>
        <v>0</v>
      </c>
      <c r="W127" s="676"/>
      <c r="X127" s="679">
        <f t="shared" si="28"/>
        <v>0</v>
      </c>
      <c r="Z127" s="676"/>
      <c r="AA127" s="679">
        <f t="shared" si="29"/>
        <v>0</v>
      </c>
    </row>
    <row r="128" spans="2:27" ht="17.25" customHeight="1">
      <c r="B128" s="118">
        <v>9780007530137</v>
      </c>
      <c r="C128" s="66" t="s">
        <v>1494</v>
      </c>
      <c r="D128" s="44" t="s">
        <v>275</v>
      </c>
      <c r="E128" s="57" t="s">
        <v>56</v>
      </c>
      <c r="F128" s="80" t="s">
        <v>225</v>
      </c>
      <c r="G128" s="63"/>
      <c r="H128" s="468"/>
      <c r="I128" s="224">
        <v>9.65</v>
      </c>
      <c r="J128" s="218"/>
      <c r="K128" s="196">
        <f t="shared" si="30"/>
        <v>9.65</v>
      </c>
      <c r="L128" s="228">
        <f t="shared" si="31"/>
        <v>0</v>
      </c>
      <c r="M128" s="220">
        <v>0</v>
      </c>
      <c r="N128" s="253">
        <f t="shared" si="32"/>
        <v>0</v>
      </c>
      <c r="O128" s="299"/>
      <c r="Q128" s="676"/>
      <c r="R128" s="679">
        <f t="shared" si="26"/>
        <v>0</v>
      </c>
      <c r="T128" s="676"/>
      <c r="U128" s="679">
        <f t="shared" si="27"/>
        <v>0</v>
      </c>
      <c r="W128" s="676"/>
      <c r="X128" s="679">
        <f t="shared" si="28"/>
        <v>0</v>
      </c>
      <c r="Z128" s="676"/>
      <c r="AA128" s="679">
        <f t="shared" si="29"/>
        <v>0</v>
      </c>
    </row>
    <row r="129" spans="2:27" ht="17.25" customHeight="1">
      <c r="B129" s="118">
        <v>9780008179533</v>
      </c>
      <c r="C129" s="66" t="s">
        <v>1495</v>
      </c>
      <c r="D129" s="44" t="s">
        <v>275</v>
      </c>
      <c r="E129" s="57" t="s">
        <v>56</v>
      </c>
      <c r="F129" s="80" t="s">
        <v>225</v>
      </c>
      <c r="G129" s="63"/>
      <c r="H129" s="468"/>
      <c r="I129" s="224">
        <v>9.65</v>
      </c>
      <c r="J129" s="218"/>
      <c r="K129" s="196">
        <f t="shared" si="30"/>
        <v>9.65</v>
      </c>
      <c r="L129" s="228">
        <f t="shared" si="31"/>
        <v>0</v>
      </c>
      <c r="M129" s="220">
        <v>0</v>
      </c>
      <c r="N129" s="253">
        <f t="shared" si="32"/>
        <v>0</v>
      </c>
      <c r="O129" s="299"/>
      <c r="Q129" s="676"/>
      <c r="R129" s="679">
        <f t="shared" si="26"/>
        <v>0</v>
      </c>
      <c r="T129" s="676"/>
      <c r="U129" s="679">
        <f t="shared" si="27"/>
        <v>0</v>
      </c>
      <c r="W129" s="676"/>
      <c r="X129" s="679">
        <f t="shared" si="28"/>
        <v>0</v>
      </c>
      <c r="Z129" s="676"/>
      <c r="AA129" s="679">
        <f t="shared" si="29"/>
        <v>0</v>
      </c>
    </row>
    <row r="130" spans="2:27" ht="17.25" customHeight="1">
      <c r="B130" s="118">
        <v>9780008179540</v>
      </c>
      <c r="C130" s="66" t="s">
        <v>1496</v>
      </c>
      <c r="D130" s="44" t="s">
        <v>275</v>
      </c>
      <c r="E130" s="57" t="s">
        <v>56</v>
      </c>
      <c r="F130" s="80" t="s">
        <v>225</v>
      </c>
      <c r="G130" s="63"/>
      <c r="H130" s="468"/>
      <c r="I130" s="224">
        <v>9.65</v>
      </c>
      <c r="J130" s="218"/>
      <c r="K130" s="196">
        <f t="shared" si="30"/>
        <v>9.65</v>
      </c>
      <c r="L130" s="228">
        <f t="shared" si="31"/>
        <v>0</v>
      </c>
      <c r="M130" s="220">
        <v>0</v>
      </c>
      <c r="N130" s="253">
        <f t="shared" si="32"/>
        <v>0</v>
      </c>
      <c r="O130" s="299"/>
      <c r="Q130" s="676"/>
      <c r="R130" s="679">
        <f t="shared" si="26"/>
        <v>0</v>
      </c>
      <c r="T130" s="676"/>
      <c r="U130" s="679">
        <f t="shared" si="27"/>
        <v>0</v>
      </c>
      <c r="W130" s="676"/>
      <c r="X130" s="679">
        <f t="shared" si="28"/>
        <v>0</v>
      </c>
      <c r="Z130" s="676"/>
      <c r="AA130" s="679">
        <f t="shared" si="29"/>
        <v>0</v>
      </c>
    </row>
    <row r="131" spans="2:27" ht="17.25" customHeight="1">
      <c r="B131" s="118">
        <v>9781789275575</v>
      </c>
      <c r="C131" s="66" t="s">
        <v>1497</v>
      </c>
      <c r="D131" s="44" t="s">
        <v>275</v>
      </c>
      <c r="E131" s="57" t="s">
        <v>128</v>
      </c>
      <c r="F131" s="80" t="s">
        <v>225</v>
      </c>
      <c r="G131" s="63" t="s">
        <v>1498</v>
      </c>
      <c r="H131" s="468"/>
      <c r="I131" s="224">
        <v>17</v>
      </c>
      <c r="J131" s="218"/>
      <c r="K131" s="196">
        <f t="shared" si="30"/>
        <v>17</v>
      </c>
      <c r="L131" s="228">
        <f t="shared" si="31"/>
        <v>0</v>
      </c>
      <c r="M131" s="220">
        <v>0</v>
      </c>
      <c r="N131" s="253">
        <f t="shared" si="32"/>
        <v>0</v>
      </c>
      <c r="O131" s="299"/>
      <c r="Q131" s="676"/>
      <c r="R131" s="679">
        <f t="shared" si="26"/>
        <v>0</v>
      </c>
      <c r="T131" s="676"/>
      <c r="U131" s="679">
        <f t="shared" si="27"/>
        <v>0</v>
      </c>
      <c r="W131" s="676"/>
      <c r="X131" s="679">
        <f t="shared" si="28"/>
        <v>0</v>
      </c>
      <c r="Z131" s="676"/>
      <c r="AA131" s="679">
        <f t="shared" si="29"/>
        <v>0</v>
      </c>
    </row>
    <row r="132" spans="2:27" ht="17.25" customHeight="1">
      <c r="B132" s="90">
        <v>9781906565657</v>
      </c>
      <c r="C132" s="69" t="s">
        <v>365</v>
      </c>
      <c r="D132" s="44" t="s">
        <v>275</v>
      </c>
      <c r="E132" s="63"/>
      <c r="F132" s="63" t="s">
        <v>361</v>
      </c>
      <c r="G132" s="63"/>
      <c r="H132" s="468"/>
      <c r="I132" s="224">
        <v>22.99</v>
      </c>
      <c r="J132" s="218"/>
      <c r="K132" s="196">
        <f t="shared" ref="K132:K143" si="33">I132-(I132*J132)</f>
        <v>22.99</v>
      </c>
      <c r="L132" s="228">
        <f t="shared" ref="L132:L143" si="34">K132*H132</f>
        <v>0</v>
      </c>
      <c r="M132" s="220">
        <v>0</v>
      </c>
      <c r="N132" s="253">
        <f t="shared" ref="N132:N143" si="35">L132+(L132*M132)</f>
        <v>0</v>
      </c>
      <c r="O132" s="299"/>
      <c r="Q132" s="676"/>
      <c r="R132" s="679">
        <f t="shared" si="26"/>
        <v>0</v>
      </c>
      <c r="T132" s="676"/>
      <c r="U132" s="679">
        <f t="shared" si="27"/>
        <v>0</v>
      </c>
      <c r="W132" s="676"/>
      <c r="X132" s="679">
        <f t="shared" si="28"/>
        <v>0</v>
      </c>
      <c r="Z132" s="676"/>
      <c r="AA132" s="679">
        <f t="shared" si="29"/>
        <v>0</v>
      </c>
    </row>
    <row r="133" spans="2:27" ht="17.25" customHeight="1">
      <c r="B133" s="90">
        <v>9781906565664</v>
      </c>
      <c r="C133" s="69" t="s">
        <v>366</v>
      </c>
      <c r="D133" s="44" t="s">
        <v>275</v>
      </c>
      <c r="E133" s="63"/>
      <c r="F133" s="63" t="s">
        <v>361</v>
      </c>
      <c r="G133" s="63"/>
      <c r="H133" s="468"/>
      <c r="I133" s="224">
        <v>14.49</v>
      </c>
      <c r="J133" s="218"/>
      <c r="K133" s="196">
        <f t="shared" si="33"/>
        <v>14.49</v>
      </c>
      <c r="L133" s="228">
        <f t="shared" si="34"/>
        <v>0</v>
      </c>
      <c r="M133" s="220">
        <v>0</v>
      </c>
      <c r="N133" s="253">
        <f t="shared" si="35"/>
        <v>0</v>
      </c>
      <c r="O133" s="299"/>
      <c r="Q133" s="676"/>
      <c r="R133" s="679">
        <f t="shared" si="26"/>
        <v>0</v>
      </c>
      <c r="T133" s="676"/>
      <c r="U133" s="679">
        <f t="shared" si="27"/>
        <v>0</v>
      </c>
      <c r="W133" s="676"/>
      <c r="X133" s="679">
        <f t="shared" si="28"/>
        <v>0</v>
      </c>
      <c r="Z133" s="676"/>
      <c r="AA133" s="679">
        <f t="shared" si="29"/>
        <v>0</v>
      </c>
    </row>
    <row r="134" spans="2:27" ht="17.25" customHeight="1">
      <c r="B134" s="90">
        <v>9781906565619</v>
      </c>
      <c r="C134" s="69" t="s">
        <v>363</v>
      </c>
      <c r="D134" s="44" t="s">
        <v>275</v>
      </c>
      <c r="E134" s="63"/>
      <c r="F134" s="63" t="s">
        <v>361</v>
      </c>
      <c r="G134" s="63"/>
      <c r="H134" s="468"/>
      <c r="I134" s="224">
        <v>23.49</v>
      </c>
      <c r="J134" s="218"/>
      <c r="K134" s="196">
        <f t="shared" si="33"/>
        <v>23.49</v>
      </c>
      <c r="L134" s="228">
        <f t="shared" si="34"/>
        <v>0</v>
      </c>
      <c r="M134" s="220">
        <v>0</v>
      </c>
      <c r="N134" s="253">
        <f t="shared" si="35"/>
        <v>0</v>
      </c>
      <c r="O134" s="299"/>
      <c r="Q134" s="676"/>
      <c r="R134" s="679">
        <f t="shared" si="26"/>
        <v>0</v>
      </c>
      <c r="T134" s="676"/>
      <c r="U134" s="679">
        <f t="shared" si="27"/>
        <v>0</v>
      </c>
      <c r="W134" s="676"/>
      <c r="X134" s="679">
        <f t="shared" si="28"/>
        <v>0</v>
      </c>
      <c r="Z134" s="676"/>
      <c r="AA134" s="679">
        <f t="shared" si="29"/>
        <v>0</v>
      </c>
    </row>
    <row r="135" spans="2:27" ht="17.25" customHeight="1">
      <c r="B135" s="90">
        <v>9781906565626</v>
      </c>
      <c r="C135" s="69" t="s">
        <v>364</v>
      </c>
      <c r="D135" s="44" t="s">
        <v>275</v>
      </c>
      <c r="E135" s="63"/>
      <c r="F135" s="63" t="s">
        <v>361</v>
      </c>
      <c r="G135" s="63"/>
      <c r="H135" s="468"/>
      <c r="I135" s="224">
        <v>14.49</v>
      </c>
      <c r="J135" s="218"/>
      <c r="K135" s="196">
        <f t="shared" si="33"/>
        <v>14.49</v>
      </c>
      <c r="L135" s="228">
        <f t="shared" si="34"/>
        <v>0</v>
      </c>
      <c r="M135" s="220">
        <v>0</v>
      </c>
      <c r="N135" s="253">
        <f t="shared" si="35"/>
        <v>0</v>
      </c>
      <c r="O135" s="299"/>
      <c r="Q135" s="676"/>
      <c r="R135" s="679">
        <f t="shared" si="26"/>
        <v>0</v>
      </c>
      <c r="T135" s="676"/>
      <c r="U135" s="679">
        <f t="shared" si="27"/>
        <v>0</v>
      </c>
      <c r="W135" s="676"/>
      <c r="X135" s="679">
        <f t="shared" si="28"/>
        <v>0</v>
      </c>
      <c r="Z135" s="676"/>
      <c r="AA135" s="679">
        <f t="shared" si="29"/>
        <v>0</v>
      </c>
    </row>
    <row r="136" spans="2:27" ht="17.25" customHeight="1">
      <c r="B136" s="90">
        <v>9781906565428</v>
      </c>
      <c r="C136" s="69" t="s">
        <v>1499</v>
      </c>
      <c r="D136" s="44" t="s">
        <v>275</v>
      </c>
      <c r="E136" s="63"/>
      <c r="F136" s="63" t="s">
        <v>361</v>
      </c>
      <c r="G136" s="63"/>
      <c r="H136" s="468"/>
      <c r="I136" s="224">
        <v>22.49</v>
      </c>
      <c r="J136" s="218"/>
      <c r="K136" s="196">
        <f t="shared" si="33"/>
        <v>22.49</v>
      </c>
      <c r="L136" s="228">
        <f t="shared" si="34"/>
        <v>0</v>
      </c>
      <c r="M136" s="220">
        <v>0</v>
      </c>
      <c r="N136" s="253">
        <f t="shared" si="35"/>
        <v>0</v>
      </c>
      <c r="O136" s="299"/>
      <c r="Q136" s="676"/>
      <c r="R136" s="679">
        <f t="shared" si="26"/>
        <v>0</v>
      </c>
      <c r="T136" s="676"/>
      <c r="U136" s="679">
        <f t="shared" si="27"/>
        <v>0</v>
      </c>
      <c r="W136" s="676"/>
      <c r="X136" s="679">
        <f t="shared" si="28"/>
        <v>0</v>
      </c>
      <c r="Z136" s="676"/>
      <c r="AA136" s="679">
        <f t="shared" si="29"/>
        <v>0</v>
      </c>
    </row>
    <row r="137" spans="2:27" ht="17.25" customHeight="1">
      <c r="B137" s="90">
        <v>9781906565541</v>
      </c>
      <c r="C137" s="69" t="s">
        <v>1500</v>
      </c>
      <c r="D137" s="44" t="s">
        <v>275</v>
      </c>
      <c r="E137" s="63"/>
      <c r="F137" s="63" t="s">
        <v>361</v>
      </c>
      <c r="G137" s="63"/>
      <c r="H137" s="468"/>
      <c r="I137" s="224">
        <v>14.95</v>
      </c>
      <c r="J137" s="218"/>
      <c r="K137" s="196">
        <f t="shared" si="33"/>
        <v>14.95</v>
      </c>
      <c r="L137" s="228">
        <f t="shared" si="34"/>
        <v>0</v>
      </c>
      <c r="M137" s="220">
        <v>0</v>
      </c>
      <c r="N137" s="253">
        <f t="shared" si="35"/>
        <v>0</v>
      </c>
      <c r="O137" s="299"/>
      <c r="Q137" s="676"/>
      <c r="R137" s="679">
        <f t="shared" si="26"/>
        <v>0</v>
      </c>
      <c r="T137" s="676"/>
      <c r="U137" s="679">
        <f t="shared" si="27"/>
        <v>0</v>
      </c>
      <c r="W137" s="676"/>
      <c r="X137" s="679">
        <f t="shared" si="28"/>
        <v>0</v>
      </c>
      <c r="Z137" s="676"/>
      <c r="AA137" s="679">
        <f t="shared" si="29"/>
        <v>0</v>
      </c>
    </row>
    <row r="138" spans="2:27" ht="17.25" customHeight="1">
      <c r="B138" s="90">
        <v>9781906565374</v>
      </c>
      <c r="C138" s="69" t="s">
        <v>1485</v>
      </c>
      <c r="D138" s="44" t="s">
        <v>275</v>
      </c>
      <c r="E138" s="63"/>
      <c r="F138" s="63" t="s">
        <v>361</v>
      </c>
      <c r="G138" s="63"/>
      <c r="H138" s="468"/>
      <c r="I138" s="224">
        <v>14.95</v>
      </c>
      <c r="J138" s="218"/>
      <c r="K138" s="196">
        <f t="shared" si="33"/>
        <v>14.95</v>
      </c>
      <c r="L138" s="228">
        <f t="shared" si="34"/>
        <v>0</v>
      </c>
      <c r="M138" s="220">
        <v>0</v>
      </c>
      <c r="N138" s="253">
        <f t="shared" si="35"/>
        <v>0</v>
      </c>
      <c r="O138" s="299"/>
      <c r="Q138" s="676"/>
      <c r="R138" s="679">
        <f t="shared" si="26"/>
        <v>0</v>
      </c>
      <c r="T138" s="676"/>
      <c r="U138" s="679">
        <f t="shared" si="27"/>
        <v>0</v>
      </c>
      <c r="W138" s="676"/>
      <c r="X138" s="679">
        <f t="shared" si="28"/>
        <v>0</v>
      </c>
      <c r="Z138" s="676"/>
      <c r="AA138" s="679">
        <f t="shared" si="29"/>
        <v>0</v>
      </c>
    </row>
    <row r="139" spans="2:27" ht="17.25" customHeight="1">
      <c r="B139" s="90">
        <v>9781906565633</v>
      </c>
      <c r="C139" s="69" t="s">
        <v>1501</v>
      </c>
      <c r="D139" s="44" t="s">
        <v>275</v>
      </c>
      <c r="E139" s="63"/>
      <c r="F139" s="63" t="s">
        <v>361</v>
      </c>
      <c r="G139" s="63"/>
      <c r="H139" s="468"/>
      <c r="I139" s="224">
        <v>14.95</v>
      </c>
      <c r="J139" s="218"/>
      <c r="K139" s="196">
        <f t="shared" si="33"/>
        <v>14.95</v>
      </c>
      <c r="L139" s="228">
        <f t="shared" si="34"/>
        <v>0</v>
      </c>
      <c r="M139" s="220">
        <v>0</v>
      </c>
      <c r="N139" s="253">
        <f t="shared" si="35"/>
        <v>0</v>
      </c>
      <c r="O139" s="299"/>
      <c r="Q139" s="676"/>
      <c r="R139" s="679">
        <f t="shared" si="26"/>
        <v>0</v>
      </c>
      <c r="T139" s="676"/>
      <c r="U139" s="679">
        <f t="shared" si="27"/>
        <v>0</v>
      </c>
      <c r="W139" s="676"/>
      <c r="X139" s="679">
        <f t="shared" si="28"/>
        <v>0</v>
      </c>
      <c r="Z139" s="676"/>
      <c r="AA139" s="679">
        <f t="shared" si="29"/>
        <v>0</v>
      </c>
    </row>
    <row r="140" spans="2:27" ht="17.25" customHeight="1">
      <c r="B140" s="90">
        <v>9781906565589</v>
      </c>
      <c r="C140" s="69" t="s">
        <v>1502</v>
      </c>
      <c r="D140" s="44" t="s">
        <v>275</v>
      </c>
      <c r="E140" s="63"/>
      <c r="F140" s="63" t="s">
        <v>361</v>
      </c>
      <c r="G140" s="63"/>
      <c r="H140" s="468"/>
      <c r="I140" s="224">
        <v>14.95</v>
      </c>
      <c r="J140" s="218"/>
      <c r="K140" s="196">
        <f t="shared" si="33"/>
        <v>14.95</v>
      </c>
      <c r="L140" s="228">
        <f t="shared" si="34"/>
        <v>0</v>
      </c>
      <c r="M140" s="220">
        <v>0</v>
      </c>
      <c r="N140" s="253">
        <f t="shared" si="35"/>
        <v>0</v>
      </c>
      <c r="O140" s="299"/>
      <c r="Q140" s="676"/>
      <c r="R140" s="679">
        <f t="shared" si="26"/>
        <v>0</v>
      </c>
      <c r="T140" s="676"/>
      <c r="U140" s="679">
        <f t="shared" si="27"/>
        <v>0</v>
      </c>
      <c r="W140" s="676"/>
      <c r="X140" s="679">
        <f t="shared" si="28"/>
        <v>0</v>
      </c>
      <c r="Z140" s="676"/>
      <c r="AA140" s="679">
        <f t="shared" si="29"/>
        <v>0</v>
      </c>
    </row>
    <row r="141" spans="2:27" ht="17.25" customHeight="1">
      <c r="B141" s="90">
        <v>9781906565237</v>
      </c>
      <c r="C141" s="69" t="s">
        <v>367</v>
      </c>
      <c r="D141" s="44" t="s">
        <v>275</v>
      </c>
      <c r="E141" s="63"/>
      <c r="F141" s="63" t="s">
        <v>361</v>
      </c>
      <c r="G141" s="63"/>
      <c r="H141" s="468"/>
      <c r="I141" s="224">
        <v>15.7</v>
      </c>
      <c r="J141" s="218"/>
      <c r="K141" s="196">
        <f t="shared" si="33"/>
        <v>15.7</v>
      </c>
      <c r="L141" s="228">
        <f t="shared" si="34"/>
        <v>0</v>
      </c>
      <c r="M141" s="220">
        <v>0</v>
      </c>
      <c r="N141" s="253">
        <f t="shared" si="35"/>
        <v>0</v>
      </c>
      <c r="O141" s="299"/>
      <c r="Q141" s="676"/>
      <c r="R141" s="679">
        <f t="shared" si="26"/>
        <v>0</v>
      </c>
      <c r="T141" s="676"/>
      <c r="U141" s="679">
        <f t="shared" si="27"/>
        <v>0</v>
      </c>
      <c r="W141" s="676"/>
      <c r="X141" s="679">
        <f t="shared" si="28"/>
        <v>0</v>
      </c>
      <c r="Z141" s="676"/>
      <c r="AA141" s="679">
        <f t="shared" si="29"/>
        <v>0</v>
      </c>
    </row>
    <row r="142" spans="2:27" ht="17.25" customHeight="1">
      <c r="B142" s="90">
        <v>9781906565183</v>
      </c>
      <c r="C142" s="69" t="s">
        <v>1503</v>
      </c>
      <c r="D142" s="44" t="s">
        <v>275</v>
      </c>
      <c r="E142" s="63"/>
      <c r="F142" s="63" t="s">
        <v>361</v>
      </c>
      <c r="G142" s="63"/>
      <c r="H142" s="468"/>
      <c r="I142" s="224">
        <v>23.99</v>
      </c>
      <c r="J142" s="218"/>
      <c r="K142" s="196">
        <f t="shared" si="33"/>
        <v>23.99</v>
      </c>
      <c r="L142" s="228">
        <f t="shared" si="34"/>
        <v>0</v>
      </c>
      <c r="M142" s="220">
        <v>0</v>
      </c>
      <c r="N142" s="253">
        <f t="shared" si="35"/>
        <v>0</v>
      </c>
      <c r="O142" s="299"/>
      <c r="Q142" s="676"/>
      <c r="R142" s="679">
        <f t="shared" si="26"/>
        <v>0</v>
      </c>
      <c r="T142" s="676"/>
      <c r="U142" s="679">
        <f t="shared" si="27"/>
        <v>0</v>
      </c>
      <c r="W142" s="676"/>
      <c r="X142" s="679">
        <f t="shared" si="28"/>
        <v>0</v>
      </c>
      <c r="Z142" s="676"/>
      <c r="AA142" s="679">
        <f t="shared" si="29"/>
        <v>0</v>
      </c>
    </row>
    <row r="143" spans="2:27" ht="17.25" customHeight="1">
      <c r="B143" s="90">
        <v>9781906565527</v>
      </c>
      <c r="C143" s="69" t="s">
        <v>372</v>
      </c>
      <c r="D143" s="44" t="s">
        <v>275</v>
      </c>
      <c r="E143" s="63"/>
      <c r="F143" s="63" t="s">
        <v>361</v>
      </c>
      <c r="G143" s="63"/>
      <c r="H143" s="468"/>
      <c r="I143" s="224">
        <v>27.99</v>
      </c>
      <c r="J143" s="218"/>
      <c r="K143" s="196">
        <f t="shared" si="33"/>
        <v>27.99</v>
      </c>
      <c r="L143" s="228">
        <f t="shared" si="34"/>
        <v>0</v>
      </c>
      <c r="M143" s="220">
        <v>0</v>
      </c>
      <c r="N143" s="253">
        <f t="shared" si="35"/>
        <v>0</v>
      </c>
      <c r="O143" s="299"/>
      <c r="Q143" s="676"/>
      <c r="R143" s="679">
        <f t="shared" si="26"/>
        <v>0</v>
      </c>
      <c r="T143" s="676"/>
      <c r="U143" s="679">
        <f t="shared" si="27"/>
        <v>0</v>
      </c>
      <c r="W143" s="676"/>
      <c r="X143" s="679">
        <f t="shared" si="28"/>
        <v>0</v>
      </c>
      <c r="Z143" s="676"/>
      <c r="AA143" s="679">
        <f t="shared" si="29"/>
        <v>0</v>
      </c>
    </row>
    <row r="144" spans="2:27" ht="17.25" customHeight="1">
      <c r="B144" s="118">
        <v>9781804582527</v>
      </c>
      <c r="C144" s="82" t="s">
        <v>1504</v>
      </c>
      <c r="D144" s="44" t="s">
        <v>275</v>
      </c>
      <c r="E144" s="79" t="s">
        <v>54</v>
      </c>
      <c r="F144" s="80" t="s">
        <v>246</v>
      </c>
      <c r="G144" s="370"/>
      <c r="H144" s="468"/>
      <c r="I144" s="224">
        <v>21.95</v>
      </c>
      <c r="J144" s="218"/>
      <c r="K144" s="196">
        <f t="shared" ref="K144:K163" si="36">I144-(I144*J144)</f>
        <v>21.95</v>
      </c>
      <c r="L144" s="228">
        <f t="shared" ref="L144:L163" si="37">K144*H144</f>
        <v>0</v>
      </c>
      <c r="M144" s="220">
        <v>0</v>
      </c>
      <c r="N144" s="253">
        <f t="shared" ref="N144:N163" si="38">L144+(L144*M144)</f>
        <v>0</v>
      </c>
      <c r="O144" s="299"/>
      <c r="Q144" s="676"/>
      <c r="R144" s="679">
        <f t="shared" si="26"/>
        <v>0</v>
      </c>
      <c r="T144" s="676"/>
      <c r="U144" s="679">
        <f t="shared" si="27"/>
        <v>0</v>
      </c>
      <c r="W144" s="676"/>
      <c r="X144" s="679">
        <f t="shared" si="28"/>
        <v>0</v>
      </c>
      <c r="Z144" s="676"/>
      <c r="AA144" s="679">
        <f t="shared" si="29"/>
        <v>0</v>
      </c>
    </row>
    <row r="145" spans="2:27" ht="17.25" customHeight="1">
      <c r="B145" s="118">
        <v>9780717199426</v>
      </c>
      <c r="C145" s="82" t="s">
        <v>1505</v>
      </c>
      <c r="D145" s="44" t="s">
        <v>275</v>
      </c>
      <c r="E145" s="79" t="s">
        <v>54</v>
      </c>
      <c r="F145" s="80" t="s">
        <v>246</v>
      </c>
      <c r="G145" s="451"/>
      <c r="H145" s="468"/>
      <c r="I145" s="224">
        <v>21.95</v>
      </c>
      <c r="J145" s="218"/>
      <c r="K145" s="196">
        <f t="shared" si="36"/>
        <v>21.95</v>
      </c>
      <c r="L145" s="228">
        <f t="shared" si="37"/>
        <v>0</v>
      </c>
      <c r="M145" s="220">
        <v>0</v>
      </c>
      <c r="N145" s="253">
        <f t="shared" si="38"/>
        <v>0</v>
      </c>
      <c r="O145" s="299"/>
      <c r="Q145" s="676"/>
      <c r="R145" s="679">
        <f t="shared" si="26"/>
        <v>0</v>
      </c>
      <c r="T145" s="676"/>
      <c r="U145" s="679">
        <f t="shared" si="27"/>
        <v>0</v>
      </c>
      <c r="W145" s="676"/>
      <c r="X145" s="679">
        <f t="shared" si="28"/>
        <v>0</v>
      </c>
      <c r="Z145" s="676"/>
      <c r="AA145" s="679">
        <f t="shared" si="29"/>
        <v>0</v>
      </c>
    </row>
    <row r="146" spans="2:27" ht="17.25" customHeight="1">
      <c r="B146" s="118">
        <v>9780717188277</v>
      </c>
      <c r="C146" s="82" t="s">
        <v>1506</v>
      </c>
      <c r="D146" s="44" t="s">
        <v>275</v>
      </c>
      <c r="E146" s="79" t="s">
        <v>54</v>
      </c>
      <c r="F146" s="80" t="s">
        <v>246</v>
      </c>
      <c r="G146" s="451"/>
      <c r="H146" s="468"/>
      <c r="I146" s="224">
        <v>15.25</v>
      </c>
      <c r="J146" s="218"/>
      <c r="K146" s="196">
        <f t="shared" si="36"/>
        <v>15.25</v>
      </c>
      <c r="L146" s="228">
        <f t="shared" si="37"/>
        <v>0</v>
      </c>
      <c r="M146" s="220">
        <v>0</v>
      </c>
      <c r="N146" s="253">
        <f t="shared" si="38"/>
        <v>0</v>
      </c>
      <c r="O146" s="299"/>
      <c r="Q146" s="676"/>
      <c r="R146" s="679">
        <f t="shared" si="26"/>
        <v>0</v>
      </c>
      <c r="T146" s="676"/>
      <c r="U146" s="679">
        <f t="shared" si="27"/>
        <v>0</v>
      </c>
      <c r="W146" s="676"/>
      <c r="X146" s="679">
        <f t="shared" si="28"/>
        <v>0</v>
      </c>
      <c r="Z146" s="676"/>
      <c r="AA146" s="679">
        <f t="shared" si="29"/>
        <v>0</v>
      </c>
    </row>
    <row r="147" spans="2:27" ht="17.25" customHeight="1">
      <c r="B147" s="118">
        <v>9780717173266</v>
      </c>
      <c r="C147" s="82" t="s">
        <v>1507</v>
      </c>
      <c r="D147" s="44" t="s">
        <v>275</v>
      </c>
      <c r="E147" s="79" t="s">
        <v>54</v>
      </c>
      <c r="F147" s="80" t="s">
        <v>246</v>
      </c>
      <c r="G147" s="451"/>
      <c r="H147" s="468"/>
      <c r="I147" s="224">
        <v>15.25</v>
      </c>
      <c r="J147" s="218"/>
      <c r="K147" s="196">
        <f t="shared" si="36"/>
        <v>15.25</v>
      </c>
      <c r="L147" s="228">
        <f t="shared" si="37"/>
        <v>0</v>
      </c>
      <c r="M147" s="220">
        <v>0</v>
      </c>
      <c r="N147" s="253">
        <f t="shared" si="38"/>
        <v>0</v>
      </c>
      <c r="O147" s="299"/>
      <c r="Q147" s="676"/>
      <c r="R147" s="679">
        <f t="shared" si="26"/>
        <v>0</v>
      </c>
      <c r="T147" s="676"/>
      <c r="U147" s="679">
        <f t="shared" si="27"/>
        <v>0</v>
      </c>
      <c r="W147" s="676"/>
      <c r="X147" s="679">
        <f t="shared" si="28"/>
        <v>0</v>
      </c>
      <c r="Z147" s="676"/>
      <c r="AA147" s="679">
        <f t="shared" si="29"/>
        <v>0</v>
      </c>
    </row>
    <row r="148" spans="2:27" ht="17.25" customHeight="1">
      <c r="B148" s="118">
        <v>9780717180622</v>
      </c>
      <c r="C148" s="82" t="s">
        <v>1508</v>
      </c>
      <c r="D148" s="44" t="s">
        <v>275</v>
      </c>
      <c r="E148" s="79" t="s">
        <v>54</v>
      </c>
      <c r="F148" s="80" t="s">
        <v>246</v>
      </c>
      <c r="G148" s="451"/>
      <c r="H148" s="468"/>
      <c r="I148" s="224">
        <v>15.25</v>
      </c>
      <c r="J148" s="218"/>
      <c r="K148" s="196">
        <f t="shared" si="36"/>
        <v>15.25</v>
      </c>
      <c r="L148" s="228">
        <f t="shared" si="37"/>
        <v>0</v>
      </c>
      <c r="M148" s="220">
        <v>0</v>
      </c>
      <c r="N148" s="253">
        <f t="shared" si="38"/>
        <v>0</v>
      </c>
      <c r="O148" s="299"/>
      <c r="Q148" s="676"/>
      <c r="R148" s="679">
        <f t="shared" ref="R148:R165" si="39">IF(Q148="YES",$H148,0)</f>
        <v>0</v>
      </c>
      <c r="T148" s="676"/>
      <c r="U148" s="679">
        <f t="shared" ref="U148:U165" si="40">IF(T148="YES",$H148,0)</f>
        <v>0</v>
      </c>
      <c r="W148" s="676"/>
      <c r="X148" s="679">
        <f t="shared" ref="X148:X165" si="41">IF(W148="YES",$H148,0)</f>
        <v>0</v>
      </c>
      <c r="Z148" s="676"/>
      <c r="AA148" s="679">
        <f t="shared" ref="AA148:AA165" si="42">IF(Z148="YES",$H148,0)</f>
        <v>0</v>
      </c>
    </row>
    <row r="149" spans="2:27" ht="17.25" customHeight="1">
      <c r="B149" s="118">
        <v>9780717198986</v>
      </c>
      <c r="C149" s="82" t="s">
        <v>1509</v>
      </c>
      <c r="D149" s="44" t="s">
        <v>275</v>
      </c>
      <c r="E149" s="79" t="s">
        <v>54</v>
      </c>
      <c r="F149" s="80" t="s">
        <v>246</v>
      </c>
      <c r="G149" s="451"/>
      <c r="H149" s="468"/>
      <c r="I149" s="224">
        <v>13.95</v>
      </c>
      <c r="J149" s="218"/>
      <c r="K149" s="196">
        <f t="shared" si="36"/>
        <v>13.95</v>
      </c>
      <c r="L149" s="228">
        <f t="shared" si="37"/>
        <v>0</v>
      </c>
      <c r="M149" s="220">
        <v>0</v>
      </c>
      <c r="N149" s="253">
        <f t="shared" si="38"/>
        <v>0</v>
      </c>
      <c r="O149" s="299"/>
      <c r="Q149" s="676"/>
      <c r="R149" s="679">
        <f t="shared" si="39"/>
        <v>0</v>
      </c>
      <c r="T149" s="676"/>
      <c r="U149" s="679">
        <f t="shared" si="40"/>
        <v>0</v>
      </c>
      <c r="W149" s="676"/>
      <c r="X149" s="679">
        <f t="shared" si="41"/>
        <v>0</v>
      </c>
      <c r="Z149" s="676"/>
      <c r="AA149" s="679">
        <f t="shared" si="42"/>
        <v>0</v>
      </c>
    </row>
    <row r="150" spans="2:27" ht="17.25" customHeight="1">
      <c r="B150" s="118">
        <v>9780717190331</v>
      </c>
      <c r="C150" s="84" t="s">
        <v>1510</v>
      </c>
      <c r="D150" s="44" t="s">
        <v>275</v>
      </c>
      <c r="E150" s="79" t="s">
        <v>54</v>
      </c>
      <c r="F150" s="80" t="s">
        <v>246</v>
      </c>
      <c r="G150" s="451"/>
      <c r="H150" s="468"/>
      <c r="I150" s="224">
        <v>32.950000000000003</v>
      </c>
      <c r="J150" s="218"/>
      <c r="K150" s="196">
        <f t="shared" si="36"/>
        <v>32.950000000000003</v>
      </c>
      <c r="L150" s="228">
        <f t="shared" si="37"/>
        <v>0</v>
      </c>
      <c r="M150" s="220">
        <v>0</v>
      </c>
      <c r="N150" s="253">
        <f t="shared" si="38"/>
        <v>0</v>
      </c>
      <c r="O150" s="299"/>
      <c r="Q150" s="676"/>
      <c r="R150" s="679">
        <f t="shared" si="39"/>
        <v>0</v>
      </c>
      <c r="T150" s="676"/>
      <c r="U150" s="679">
        <f t="shared" si="40"/>
        <v>0</v>
      </c>
      <c r="W150" s="676"/>
      <c r="X150" s="679">
        <f t="shared" si="41"/>
        <v>0</v>
      </c>
      <c r="Z150" s="676"/>
      <c r="AA150" s="679">
        <f t="shared" si="42"/>
        <v>0</v>
      </c>
    </row>
    <row r="151" spans="2:27" ht="17.25" customHeight="1">
      <c r="B151" s="118">
        <v>9780717199457</v>
      </c>
      <c r="C151" s="82" t="s">
        <v>1511</v>
      </c>
      <c r="D151" s="44" t="s">
        <v>275</v>
      </c>
      <c r="E151" s="79" t="s">
        <v>54</v>
      </c>
      <c r="F151" s="80" t="s">
        <v>246</v>
      </c>
      <c r="G151" s="451"/>
      <c r="H151" s="468"/>
      <c r="I151" s="224">
        <v>23.45</v>
      </c>
      <c r="J151" s="218"/>
      <c r="K151" s="196">
        <f t="shared" si="36"/>
        <v>23.45</v>
      </c>
      <c r="L151" s="228">
        <f t="shared" si="37"/>
        <v>0</v>
      </c>
      <c r="M151" s="220">
        <v>0</v>
      </c>
      <c r="N151" s="253">
        <f t="shared" si="38"/>
        <v>0</v>
      </c>
      <c r="O151" s="299"/>
      <c r="Q151" s="676"/>
      <c r="R151" s="679">
        <f t="shared" si="39"/>
        <v>0</v>
      </c>
      <c r="T151" s="676"/>
      <c r="U151" s="679">
        <f t="shared" si="40"/>
        <v>0</v>
      </c>
      <c r="W151" s="676"/>
      <c r="X151" s="679">
        <f t="shared" si="41"/>
        <v>0</v>
      </c>
      <c r="Z151" s="676"/>
      <c r="AA151" s="679">
        <f t="shared" si="42"/>
        <v>0</v>
      </c>
    </row>
    <row r="152" spans="2:27" ht="17.25" customHeight="1">
      <c r="B152" s="118">
        <v>9780717188093</v>
      </c>
      <c r="C152" s="557" t="s">
        <v>1512</v>
      </c>
      <c r="D152" s="44" t="s">
        <v>275</v>
      </c>
      <c r="E152" s="79" t="s">
        <v>54</v>
      </c>
      <c r="F152" s="80" t="s">
        <v>246</v>
      </c>
      <c r="G152" s="563"/>
      <c r="H152" s="468"/>
      <c r="I152" s="224">
        <v>17.95</v>
      </c>
      <c r="J152" s="218"/>
      <c r="K152" s="196">
        <f t="shared" si="36"/>
        <v>17.95</v>
      </c>
      <c r="L152" s="228">
        <f t="shared" si="37"/>
        <v>0</v>
      </c>
      <c r="M152" s="220">
        <v>0</v>
      </c>
      <c r="N152" s="253">
        <f t="shared" si="38"/>
        <v>0</v>
      </c>
      <c r="O152" s="299"/>
      <c r="Q152" s="676"/>
      <c r="R152" s="679">
        <f t="shared" si="39"/>
        <v>0</v>
      </c>
      <c r="T152" s="676"/>
      <c r="U152" s="679">
        <f t="shared" si="40"/>
        <v>0</v>
      </c>
      <c r="W152" s="676"/>
      <c r="X152" s="679">
        <f t="shared" si="41"/>
        <v>0</v>
      </c>
      <c r="Z152" s="676"/>
      <c r="AA152" s="679">
        <f t="shared" si="42"/>
        <v>0</v>
      </c>
    </row>
    <row r="153" spans="2:27" ht="17.25" customHeight="1">
      <c r="B153" s="118">
        <v>9780717197187</v>
      </c>
      <c r="C153" s="82" t="s">
        <v>1513</v>
      </c>
      <c r="D153" s="44" t="s">
        <v>275</v>
      </c>
      <c r="E153" s="79"/>
      <c r="F153" s="80" t="s">
        <v>246</v>
      </c>
      <c r="G153" s="451"/>
      <c r="H153" s="468"/>
      <c r="I153" s="224">
        <v>9.99</v>
      </c>
      <c r="J153" s="218"/>
      <c r="K153" s="196">
        <f t="shared" si="36"/>
        <v>9.99</v>
      </c>
      <c r="L153" s="228">
        <f t="shared" si="37"/>
        <v>0</v>
      </c>
      <c r="M153" s="220">
        <v>0</v>
      </c>
      <c r="N153" s="253">
        <f t="shared" si="38"/>
        <v>0</v>
      </c>
      <c r="O153" s="299"/>
      <c r="Q153" s="676"/>
      <c r="R153" s="679">
        <f t="shared" si="39"/>
        <v>0</v>
      </c>
      <c r="T153" s="676"/>
      <c r="U153" s="679">
        <f t="shared" si="40"/>
        <v>0</v>
      </c>
      <c r="W153" s="676"/>
      <c r="X153" s="679">
        <f t="shared" si="41"/>
        <v>0</v>
      </c>
      <c r="Z153" s="676"/>
      <c r="AA153" s="679">
        <f t="shared" si="42"/>
        <v>0</v>
      </c>
    </row>
    <row r="154" spans="2:27" ht="17.25" customHeight="1">
      <c r="B154" s="90">
        <v>9781912514427</v>
      </c>
      <c r="C154" s="69" t="s">
        <v>1514</v>
      </c>
      <c r="D154" s="44" t="s">
        <v>275</v>
      </c>
      <c r="E154" s="63" t="s">
        <v>54</v>
      </c>
      <c r="F154" s="63" t="s">
        <v>1407</v>
      </c>
      <c r="G154" s="63" t="s">
        <v>1515</v>
      </c>
      <c r="H154" s="468"/>
      <c r="I154" s="225">
        <v>18.989999999999998</v>
      </c>
      <c r="J154" s="218"/>
      <c r="K154" s="196">
        <f t="shared" si="36"/>
        <v>18.989999999999998</v>
      </c>
      <c r="L154" s="228">
        <f t="shared" si="37"/>
        <v>0</v>
      </c>
      <c r="M154" s="220">
        <v>0</v>
      </c>
      <c r="N154" s="253">
        <f t="shared" si="38"/>
        <v>0</v>
      </c>
      <c r="O154" s="299"/>
      <c r="Q154" s="676"/>
      <c r="R154" s="679">
        <f t="shared" si="39"/>
        <v>0</v>
      </c>
      <c r="T154" s="676"/>
      <c r="U154" s="679">
        <f t="shared" si="40"/>
        <v>0</v>
      </c>
      <c r="W154" s="676"/>
      <c r="X154" s="679">
        <f t="shared" si="41"/>
        <v>0</v>
      </c>
      <c r="Z154" s="676"/>
      <c r="AA154" s="679">
        <f t="shared" si="42"/>
        <v>0</v>
      </c>
    </row>
    <row r="155" spans="2:27" ht="17.25" customHeight="1">
      <c r="B155" s="90">
        <v>9781915486288</v>
      </c>
      <c r="C155" s="69" t="s">
        <v>1516</v>
      </c>
      <c r="D155" s="44" t="s">
        <v>275</v>
      </c>
      <c r="E155" s="63" t="s">
        <v>56</v>
      </c>
      <c r="F155" s="63" t="s">
        <v>1407</v>
      </c>
      <c r="G155" s="454" t="s">
        <v>1517</v>
      </c>
      <c r="H155" s="468"/>
      <c r="I155" s="224">
        <v>14.99</v>
      </c>
      <c r="J155" s="218"/>
      <c r="K155" s="196">
        <f t="shared" si="36"/>
        <v>14.99</v>
      </c>
      <c r="L155" s="228">
        <f t="shared" si="37"/>
        <v>0</v>
      </c>
      <c r="M155" s="220">
        <v>0</v>
      </c>
      <c r="N155" s="253">
        <f t="shared" si="38"/>
        <v>0</v>
      </c>
      <c r="O155" s="299"/>
      <c r="Q155" s="676"/>
      <c r="R155" s="679">
        <f t="shared" si="39"/>
        <v>0</v>
      </c>
      <c r="T155" s="676"/>
      <c r="U155" s="679">
        <f t="shared" si="40"/>
        <v>0</v>
      </c>
      <c r="W155" s="676"/>
      <c r="X155" s="679">
        <f t="shared" si="41"/>
        <v>0</v>
      </c>
      <c r="Z155" s="676"/>
      <c r="AA155" s="679">
        <f t="shared" si="42"/>
        <v>0</v>
      </c>
    </row>
    <row r="156" spans="2:27" ht="17.25" customHeight="1">
      <c r="B156" s="90">
        <v>9781915486295</v>
      </c>
      <c r="C156" s="69" t="s">
        <v>1518</v>
      </c>
      <c r="D156" s="44" t="s">
        <v>275</v>
      </c>
      <c r="E156" s="63" t="s">
        <v>56</v>
      </c>
      <c r="F156" s="63" t="s">
        <v>1407</v>
      </c>
      <c r="G156" s="63" t="s">
        <v>1519</v>
      </c>
      <c r="H156" s="468"/>
      <c r="I156" s="224">
        <v>14.99</v>
      </c>
      <c r="J156" s="218"/>
      <c r="K156" s="196">
        <f t="shared" si="36"/>
        <v>14.99</v>
      </c>
      <c r="L156" s="228">
        <f t="shared" si="37"/>
        <v>0</v>
      </c>
      <c r="M156" s="220">
        <v>0</v>
      </c>
      <c r="N156" s="253">
        <f t="shared" si="38"/>
        <v>0</v>
      </c>
      <c r="O156" s="299"/>
      <c r="Q156" s="676"/>
      <c r="R156" s="679">
        <f t="shared" si="39"/>
        <v>0</v>
      </c>
      <c r="T156" s="676"/>
      <c r="U156" s="679">
        <f t="shared" si="40"/>
        <v>0</v>
      </c>
      <c r="W156" s="676"/>
      <c r="X156" s="679">
        <f t="shared" si="41"/>
        <v>0</v>
      </c>
      <c r="Z156" s="676"/>
      <c r="AA156" s="679">
        <f t="shared" si="42"/>
        <v>0</v>
      </c>
    </row>
    <row r="157" spans="2:27" ht="17.25" customHeight="1">
      <c r="B157" s="90">
        <v>9781915486216</v>
      </c>
      <c r="C157" s="69" t="s">
        <v>1520</v>
      </c>
      <c r="D157" s="44" t="s">
        <v>275</v>
      </c>
      <c r="E157" s="63" t="s">
        <v>56</v>
      </c>
      <c r="F157" s="63" t="s">
        <v>1407</v>
      </c>
      <c r="G157" s="454" t="s">
        <v>1521</v>
      </c>
      <c r="H157" s="468"/>
      <c r="I157" s="224">
        <v>14.99</v>
      </c>
      <c r="J157" s="218"/>
      <c r="K157" s="196">
        <f t="shared" si="36"/>
        <v>14.99</v>
      </c>
      <c r="L157" s="228">
        <f t="shared" si="37"/>
        <v>0</v>
      </c>
      <c r="M157" s="220">
        <v>0</v>
      </c>
      <c r="N157" s="253">
        <f t="shared" si="38"/>
        <v>0</v>
      </c>
      <c r="O157" s="299"/>
      <c r="Q157" s="676"/>
      <c r="R157" s="679">
        <f t="shared" si="39"/>
        <v>0</v>
      </c>
      <c r="T157" s="676"/>
      <c r="U157" s="679">
        <f t="shared" si="40"/>
        <v>0</v>
      </c>
      <c r="W157" s="676"/>
      <c r="X157" s="679">
        <f t="shared" si="41"/>
        <v>0</v>
      </c>
      <c r="Z157" s="676"/>
      <c r="AA157" s="679">
        <f t="shared" si="42"/>
        <v>0</v>
      </c>
    </row>
    <row r="158" spans="2:27" ht="17.25" customHeight="1">
      <c r="B158" s="90">
        <v>9781915486226</v>
      </c>
      <c r="C158" s="69" t="s">
        <v>1522</v>
      </c>
      <c r="D158" s="44" t="s">
        <v>275</v>
      </c>
      <c r="E158" s="63" t="s">
        <v>56</v>
      </c>
      <c r="F158" s="63" t="s">
        <v>1407</v>
      </c>
      <c r="G158" s="63" t="s">
        <v>1523</v>
      </c>
      <c r="H158" s="468"/>
      <c r="I158" s="224">
        <v>14.99</v>
      </c>
      <c r="J158" s="218"/>
      <c r="K158" s="196">
        <f t="shared" si="36"/>
        <v>14.99</v>
      </c>
      <c r="L158" s="228">
        <f t="shared" si="37"/>
        <v>0</v>
      </c>
      <c r="M158" s="220">
        <v>0</v>
      </c>
      <c r="N158" s="253">
        <f t="shared" si="38"/>
        <v>0</v>
      </c>
      <c r="O158" s="299"/>
      <c r="Q158" s="676"/>
      <c r="R158" s="679">
        <f t="shared" si="39"/>
        <v>0</v>
      </c>
      <c r="T158" s="676"/>
      <c r="U158" s="679">
        <f t="shared" si="40"/>
        <v>0</v>
      </c>
      <c r="W158" s="676"/>
      <c r="X158" s="679">
        <f t="shared" si="41"/>
        <v>0</v>
      </c>
      <c r="Z158" s="676"/>
      <c r="AA158" s="679">
        <f t="shared" si="42"/>
        <v>0</v>
      </c>
    </row>
    <row r="159" spans="2:27" ht="17.25" customHeight="1">
      <c r="B159" s="90">
        <v>9781909417335</v>
      </c>
      <c r="C159" s="69" t="s">
        <v>1437</v>
      </c>
      <c r="D159" s="44" t="s">
        <v>275</v>
      </c>
      <c r="E159" s="63" t="s">
        <v>54</v>
      </c>
      <c r="F159" s="63" t="s">
        <v>1407</v>
      </c>
      <c r="G159" s="63" t="s">
        <v>1524</v>
      </c>
      <c r="H159" s="468"/>
      <c r="I159" s="224">
        <v>11.99</v>
      </c>
      <c r="J159" s="218"/>
      <c r="K159" s="196">
        <f t="shared" si="36"/>
        <v>11.99</v>
      </c>
      <c r="L159" s="228">
        <f t="shared" si="37"/>
        <v>0</v>
      </c>
      <c r="M159" s="220">
        <v>0</v>
      </c>
      <c r="N159" s="253">
        <f t="shared" si="38"/>
        <v>0</v>
      </c>
      <c r="O159" s="299"/>
      <c r="Q159" s="676"/>
      <c r="R159" s="679">
        <f t="shared" si="39"/>
        <v>0</v>
      </c>
      <c r="T159" s="676"/>
      <c r="U159" s="679">
        <f t="shared" si="40"/>
        <v>0</v>
      </c>
      <c r="W159" s="676"/>
      <c r="X159" s="679">
        <f t="shared" si="41"/>
        <v>0</v>
      </c>
      <c r="Z159" s="676"/>
      <c r="AA159" s="679">
        <f t="shared" si="42"/>
        <v>0</v>
      </c>
    </row>
    <row r="160" spans="2:27" ht="17.25" customHeight="1">
      <c r="B160" s="90">
        <v>9781909417052</v>
      </c>
      <c r="C160" s="69" t="s">
        <v>1483</v>
      </c>
      <c r="D160" s="44" t="s">
        <v>275</v>
      </c>
      <c r="E160" s="63" t="s">
        <v>54</v>
      </c>
      <c r="F160" s="63" t="s">
        <v>1407</v>
      </c>
      <c r="G160" s="63" t="s">
        <v>1525</v>
      </c>
      <c r="H160" s="468"/>
      <c r="I160" s="224">
        <v>11.99</v>
      </c>
      <c r="J160" s="218"/>
      <c r="K160" s="196">
        <f t="shared" si="36"/>
        <v>11.99</v>
      </c>
      <c r="L160" s="228">
        <f t="shared" si="37"/>
        <v>0</v>
      </c>
      <c r="M160" s="220">
        <v>0</v>
      </c>
      <c r="N160" s="253">
        <f t="shared" si="38"/>
        <v>0</v>
      </c>
      <c r="O160" s="299"/>
      <c r="Q160" s="676"/>
      <c r="R160" s="679">
        <f t="shared" si="39"/>
        <v>0</v>
      </c>
      <c r="T160" s="676"/>
      <c r="U160" s="679">
        <f t="shared" si="40"/>
        <v>0</v>
      </c>
      <c r="W160" s="676"/>
      <c r="X160" s="679">
        <f t="shared" si="41"/>
        <v>0</v>
      </c>
      <c r="Z160" s="676"/>
      <c r="AA160" s="679">
        <f t="shared" si="42"/>
        <v>0</v>
      </c>
    </row>
    <row r="161" spans="2:27" ht="17.25" customHeight="1">
      <c r="B161" s="90">
        <v>9781915486196</v>
      </c>
      <c r="C161" s="69" t="s">
        <v>1526</v>
      </c>
      <c r="D161" s="44" t="s">
        <v>275</v>
      </c>
      <c r="E161" s="63" t="s">
        <v>54</v>
      </c>
      <c r="F161" s="63" t="s">
        <v>1410</v>
      </c>
      <c r="G161" s="63" t="s">
        <v>1527</v>
      </c>
      <c r="H161" s="468"/>
      <c r="I161" s="225">
        <v>18.989999999999998</v>
      </c>
      <c r="J161" s="218"/>
      <c r="K161" s="196">
        <f t="shared" si="36"/>
        <v>18.989999999999998</v>
      </c>
      <c r="L161" s="228">
        <f t="shared" si="37"/>
        <v>0</v>
      </c>
      <c r="M161" s="220">
        <v>0</v>
      </c>
      <c r="N161" s="253">
        <f t="shared" si="38"/>
        <v>0</v>
      </c>
      <c r="O161" s="299"/>
      <c r="Q161" s="676"/>
      <c r="R161" s="679">
        <f t="shared" si="39"/>
        <v>0</v>
      </c>
      <c r="T161" s="676"/>
      <c r="U161" s="679">
        <f t="shared" si="40"/>
        <v>0</v>
      </c>
      <c r="W161" s="676"/>
      <c r="X161" s="679">
        <f t="shared" si="41"/>
        <v>0</v>
      </c>
      <c r="Z161" s="676"/>
      <c r="AA161" s="679">
        <f t="shared" si="42"/>
        <v>0</v>
      </c>
    </row>
    <row r="162" spans="2:27" ht="17.25" customHeight="1">
      <c r="B162" s="90">
        <v>9781909417243</v>
      </c>
      <c r="C162" s="69" t="s">
        <v>1435</v>
      </c>
      <c r="D162" s="44" t="s">
        <v>275</v>
      </c>
      <c r="E162" s="63" t="s">
        <v>54</v>
      </c>
      <c r="F162" s="63" t="s">
        <v>1410</v>
      </c>
      <c r="G162" s="63" t="s">
        <v>1528</v>
      </c>
      <c r="H162" s="468"/>
      <c r="I162" s="224">
        <v>11.99</v>
      </c>
      <c r="J162" s="218"/>
      <c r="K162" s="196">
        <f t="shared" si="36"/>
        <v>11.99</v>
      </c>
      <c r="L162" s="228">
        <f t="shared" si="37"/>
        <v>0</v>
      </c>
      <c r="M162" s="220">
        <v>0</v>
      </c>
      <c r="N162" s="253">
        <f t="shared" si="38"/>
        <v>0</v>
      </c>
      <c r="O162" s="299"/>
      <c r="Q162" s="676"/>
      <c r="R162" s="679">
        <f t="shared" si="39"/>
        <v>0</v>
      </c>
      <c r="T162" s="676"/>
      <c r="U162" s="679">
        <f t="shared" si="40"/>
        <v>0</v>
      </c>
      <c r="W162" s="676"/>
      <c r="X162" s="679">
        <f t="shared" si="41"/>
        <v>0</v>
      </c>
      <c r="Z162" s="676"/>
      <c r="AA162" s="679">
        <f t="shared" si="42"/>
        <v>0</v>
      </c>
    </row>
    <row r="163" spans="2:27" s="333" customFormat="1" ht="17.25" customHeight="1">
      <c r="B163" s="87"/>
      <c r="C163" s="132" t="s">
        <v>396</v>
      </c>
      <c r="D163" s="132"/>
      <c r="E163" s="130"/>
      <c r="F163" s="86"/>
      <c r="G163" s="86"/>
      <c r="H163" s="468"/>
      <c r="I163" s="224"/>
      <c r="J163" s="218"/>
      <c r="K163" s="306">
        <f t="shared" si="36"/>
        <v>0</v>
      </c>
      <c r="L163" s="307">
        <f t="shared" si="37"/>
        <v>0</v>
      </c>
      <c r="M163" s="220">
        <v>0</v>
      </c>
      <c r="N163" s="308">
        <f t="shared" si="38"/>
        <v>0</v>
      </c>
      <c r="O163" s="299"/>
      <c r="Q163" s="676"/>
      <c r="R163" s="693">
        <f t="shared" si="39"/>
        <v>0</v>
      </c>
      <c r="T163" s="676"/>
      <c r="U163" s="693">
        <f t="shared" si="40"/>
        <v>0</v>
      </c>
      <c r="W163" s="676"/>
      <c r="X163" s="693">
        <f t="shared" si="41"/>
        <v>0</v>
      </c>
      <c r="Z163" s="676"/>
      <c r="AA163" s="693">
        <f t="shared" si="42"/>
        <v>0</v>
      </c>
    </row>
    <row r="164" spans="2:27" s="333" customFormat="1" ht="17.25" customHeight="1">
      <c r="B164" s="118"/>
      <c r="C164" s="312"/>
      <c r="D164" s="132"/>
      <c r="E164" s="151"/>
      <c r="F164" s="85"/>
      <c r="G164" s="80"/>
      <c r="H164" s="468"/>
      <c r="I164" s="303"/>
      <c r="J164" s="218"/>
      <c r="K164" s="306">
        <f t="shared" ref="K164:K165" si="43">I164-(I164*J164)</f>
        <v>0</v>
      </c>
      <c r="L164" s="307">
        <f t="shared" ref="L164:L165" si="44">K164*H164</f>
        <v>0</v>
      </c>
      <c r="M164" s="221">
        <v>0</v>
      </c>
      <c r="N164" s="308">
        <f t="shared" ref="N164:N165" si="45">L164+(L164*M164)</f>
        <v>0</v>
      </c>
      <c r="O164" s="299"/>
      <c r="Q164" s="676"/>
      <c r="R164" s="693">
        <f t="shared" si="39"/>
        <v>0</v>
      </c>
      <c r="T164" s="676"/>
      <c r="U164" s="693">
        <f t="shared" si="40"/>
        <v>0</v>
      </c>
      <c r="W164" s="676"/>
      <c r="X164" s="693">
        <f t="shared" si="41"/>
        <v>0</v>
      </c>
      <c r="Z164" s="676"/>
      <c r="AA164" s="693">
        <f t="shared" si="42"/>
        <v>0</v>
      </c>
    </row>
    <row r="165" spans="2:27" s="333" customFormat="1" ht="17.25" customHeight="1">
      <c r="B165" s="118"/>
      <c r="C165" s="312"/>
      <c r="D165" s="132"/>
      <c r="E165" s="151"/>
      <c r="F165" s="85"/>
      <c r="G165" s="80"/>
      <c r="H165" s="468"/>
      <c r="I165" s="303"/>
      <c r="J165" s="218"/>
      <c r="K165" s="306">
        <f t="shared" si="43"/>
        <v>0</v>
      </c>
      <c r="L165" s="307">
        <f t="shared" si="44"/>
        <v>0</v>
      </c>
      <c r="M165" s="221">
        <v>0</v>
      </c>
      <c r="N165" s="308">
        <f t="shared" si="45"/>
        <v>0</v>
      </c>
      <c r="O165" s="299"/>
      <c r="Q165" s="676"/>
      <c r="R165" s="693">
        <f t="shared" si="39"/>
        <v>0</v>
      </c>
      <c r="T165" s="676"/>
      <c r="U165" s="693">
        <f t="shared" si="40"/>
        <v>0</v>
      </c>
      <c r="W165" s="676"/>
      <c r="X165" s="693">
        <f t="shared" si="41"/>
        <v>0</v>
      </c>
      <c r="Z165" s="676"/>
      <c r="AA165" s="693">
        <f t="shared" si="42"/>
        <v>0</v>
      </c>
    </row>
    <row r="166" spans="2:27" s="333" customFormat="1" ht="17.25" customHeight="1">
      <c r="B166" s="479"/>
      <c r="C166" s="486" t="s">
        <v>271</v>
      </c>
      <c r="D166" s="654"/>
      <c r="E166" s="476"/>
      <c r="F166" s="477"/>
      <c r="G166" s="478"/>
      <c r="H166" s="479"/>
      <c r="I166" s="480"/>
      <c r="J166" s="481"/>
      <c r="K166" s="482"/>
      <c r="L166" s="483"/>
      <c r="M166" s="484"/>
      <c r="N166" s="484"/>
      <c r="O166" s="485"/>
      <c r="Q166" s="454"/>
      <c r="R166" s="677"/>
      <c r="S166" s="12"/>
      <c r="T166"/>
      <c r="U166" s="680"/>
      <c r="V166" s="12"/>
      <c r="W166"/>
      <c r="X166" s="680"/>
      <c r="Y166" s="12"/>
      <c r="Z166"/>
      <c r="AA166" s="680"/>
    </row>
    <row r="167" spans="2:27" ht="17.25" customHeight="1">
      <c r="B167" s="141" t="s">
        <v>397</v>
      </c>
      <c r="C167" s="31"/>
      <c r="D167" s="32"/>
      <c r="E167" s="32"/>
      <c r="F167" s="31"/>
      <c r="G167" s="31"/>
      <c r="H167" s="263">
        <f>SUM(H84:H166)</f>
        <v>0</v>
      </c>
      <c r="I167" s="520"/>
      <c r="J167" s="193"/>
      <c r="K167" s="193"/>
      <c r="L167" s="229">
        <f>SUM(L84:L166)</f>
        <v>0</v>
      </c>
      <c r="M167" s="159"/>
      <c r="N167" s="241">
        <f>SUM(N84:N166)</f>
        <v>0</v>
      </c>
      <c r="O167" s="194"/>
      <c r="S167"/>
      <c r="V167"/>
      <c r="Y167"/>
    </row>
    <row r="168" spans="2:27" ht="17.25" customHeight="1">
      <c r="B168" s="230"/>
      <c r="C168" s="111"/>
      <c r="D168" s="6"/>
      <c r="E168" s="6"/>
      <c r="F168" s="111"/>
      <c r="G168" s="112"/>
      <c r="H168" s="264"/>
      <c r="I168" s="522"/>
      <c r="J168" s="113"/>
      <c r="K168" s="113"/>
      <c r="L168" s="113"/>
      <c r="M168" s="161"/>
      <c r="N168" s="161"/>
      <c r="O168" s="112"/>
      <c r="S168"/>
      <c r="V168"/>
      <c r="Y168"/>
    </row>
    <row r="169" spans="2:27" ht="30" customHeight="1">
      <c r="B169" s="733" t="s">
        <v>398</v>
      </c>
      <c r="C169" s="733"/>
      <c r="D169" s="733"/>
      <c r="E169" s="733"/>
      <c r="F169" s="733"/>
      <c r="G169" s="733"/>
      <c r="H169" s="733"/>
      <c r="I169" s="733"/>
      <c r="J169" s="733"/>
      <c r="K169" s="733"/>
      <c r="L169" s="733"/>
      <c r="M169" s="733"/>
      <c r="N169" s="733"/>
      <c r="O169" s="733"/>
      <c r="S169"/>
      <c r="V169"/>
      <c r="Y169"/>
    </row>
    <row r="170" spans="2:27" s="22" customFormat="1" ht="30" customHeight="1">
      <c r="B170" s="106" t="s">
        <v>78</v>
      </c>
      <c r="C170" s="166" t="s">
        <v>79</v>
      </c>
      <c r="D170" s="166" t="s">
        <v>80</v>
      </c>
      <c r="E170" s="166" t="s">
        <v>81</v>
      </c>
      <c r="F170" s="167" t="s">
        <v>82</v>
      </c>
      <c r="G170" s="166" t="s">
        <v>83</v>
      </c>
      <c r="H170" s="262" t="s">
        <v>84</v>
      </c>
      <c r="I170" s="463" t="s">
        <v>85</v>
      </c>
      <c r="J170" s="178" t="s">
        <v>86</v>
      </c>
      <c r="K170" s="178" t="s">
        <v>87</v>
      </c>
      <c r="L170" s="178" t="s">
        <v>88</v>
      </c>
      <c r="M170" s="223" t="s">
        <v>89</v>
      </c>
      <c r="N170" s="223" t="s">
        <v>90</v>
      </c>
      <c r="O170" s="166" t="s">
        <v>91</v>
      </c>
      <c r="Q170" s="729" t="s">
        <v>92</v>
      </c>
      <c r="R170" s="730"/>
      <c r="T170" s="729" t="s">
        <v>93</v>
      </c>
      <c r="U170" s="730"/>
      <c r="W170" s="729" t="s">
        <v>94</v>
      </c>
      <c r="X170" s="730"/>
      <c r="Z170" s="731" t="s">
        <v>95</v>
      </c>
      <c r="AA170" s="732"/>
    </row>
    <row r="171" spans="2:27" ht="17.25" customHeight="1">
      <c r="B171" s="577">
        <v>9781907330742</v>
      </c>
      <c r="C171" s="580" t="s">
        <v>1529</v>
      </c>
      <c r="D171" s="593" t="s">
        <v>400</v>
      </c>
      <c r="E171" s="586" t="s">
        <v>98</v>
      </c>
      <c r="F171" s="425" t="s">
        <v>1294</v>
      </c>
      <c r="G171" s="596">
        <v>907330</v>
      </c>
      <c r="H171" s="468"/>
      <c r="I171" s="224">
        <v>8.5</v>
      </c>
      <c r="J171" s="218"/>
      <c r="K171" s="196">
        <f t="shared" ref="K171:K198" si="46">I171-(I171*J171)</f>
        <v>8.5</v>
      </c>
      <c r="L171" s="228">
        <f t="shared" ref="L171:L198" si="47">K171*H171</f>
        <v>0</v>
      </c>
      <c r="M171" s="220">
        <v>0</v>
      </c>
      <c r="N171" s="253">
        <f t="shared" ref="N171:N198" si="48">L171+(L171*M171)</f>
        <v>0</v>
      </c>
      <c r="O171" s="299"/>
      <c r="Q171" s="676"/>
      <c r="R171" s="679">
        <f t="shared" ref="R171:R233" si="49">IF(Q171="YES",$H171,0)</f>
        <v>0</v>
      </c>
      <c r="T171" s="676"/>
      <c r="U171" s="679">
        <f t="shared" ref="U171:U233" si="50">IF(T171="YES",$H171,0)</f>
        <v>0</v>
      </c>
      <c r="W171" s="676"/>
      <c r="X171" s="679">
        <f t="shared" ref="X171:X233" si="51">IF(W171="YES",$H171,0)</f>
        <v>0</v>
      </c>
      <c r="Z171" s="676"/>
      <c r="AA171" s="679">
        <f t="shared" ref="AA171:AA233" si="52">IF(Z171="YES",$H171,0)</f>
        <v>0</v>
      </c>
    </row>
    <row r="172" spans="2:27" ht="17.25" customHeight="1">
      <c r="B172" s="422">
        <v>9781907330759</v>
      </c>
      <c r="C172" s="580" t="s">
        <v>1530</v>
      </c>
      <c r="D172" s="593" t="s">
        <v>400</v>
      </c>
      <c r="E172" s="586" t="s">
        <v>98</v>
      </c>
      <c r="F172" s="46" t="s">
        <v>1294</v>
      </c>
      <c r="G172" s="596">
        <v>907330</v>
      </c>
      <c r="H172" s="468"/>
      <c r="I172" s="225">
        <v>8.5</v>
      </c>
      <c r="J172" s="218"/>
      <c r="K172" s="196">
        <f t="shared" si="46"/>
        <v>8.5</v>
      </c>
      <c r="L172" s="228">
        <f t="shared" si="47"/>
        <v>0</v>
      </c>
      <c r="M172" s="220">
        <v>0</v>
      </c>
      <c r="N172" s="253">
        <f t="shared" si="48"/>
        <v>0</v>
      </c>
      <c r="O172" s="299"/>
      <c r="Q172" s="676"/>
      <c r="R172" s="679">
        <f t="shared" si="49"/>
        <v>0</v>
      </c>
      <c r="T172" s="676"/>
      <c r="U172" s="679">
        <f t="shared" si="50"/>
        <v>0</v>
      </c>
      <c r="W172" s="676"/>
      <c r="X172" s="679">
        <f t="shared" si="51"/>
        <v>0</v>
      </c>
      <c r="Z172" s="676"/>
      <c r="AA172" s="679">
        <f t="shared" si="52"/>
        <v>0</v>
      </c>
    </row>
    <row r="173" spans="2:27" ht="17.25" customHeight="1">
      <c r="B173" s="43" t="s">
        <v>1316</v>
      </c>
      <c r="C173" s="582" t="s">
        <v>1531</v>
      </c>
      <c r="D173" s="593" t="s">
        <v>400</v>
      </c>
      <c r="E173" s="177" t="s">
        <v>98</v>
      </c>
      <c r="F173" s="425" t="s">
        <v>1294</v>
      </c>
      <c r="G173" s="598">
        <v>907330</v>
      </c>
      <c r="H173" s="468"/>
      <c r="I173" s="225">
        <v>9.6999999999999993</v>
      </c>
      <c r="J173" s="218"/>
      <c r="K173" s="196">
        <f t="shared" si="46"/>
        <v>9.6999999999999993</v>
      </c>
      <c r="L173" s="228">
        <f t="shared" si="47"/>
        <v>0</v>
      </c>
      <c r="M173" s="220">
        <v>0</v>
      </c>
      <c r="N173" s="253">
        <f t="shared" si="48"/>
        <v>0</v>
      </c>
      <c r="O173" s="299"/>
      <c r="Q173" s="676"/>
      <c r="R173" s="679">
        <f t="shared" si="49"/>
        <v>0</v>
      </c>
      <c r="T173" s="676"/>
      <c r="U173" s="679">
        <f t="shared" si="50"/>
        <v>0</v>
      </c>
      <c r="W173" s="676"/>
      <c r="X173" s="679">
        <f t="shared" si="51"/>
        <v>0</v>
      </c>
      <c r="Z173" s="676"/>
      <c r="AA173" s="679">
        <f t="shared" si="52"/>
        <v>0</v>
      </c>
    </row>
    <row r="174" spans="2:27" ht="17.25" customHeight="1">
      <c r="B174" s="43">
        <v>9781999611941</v>
      </c>
      <c r="C174" s="73" t="s">
        <v>1532</v>
      </c>
      <c r="D174" s="593" t="s">
        <v>400</v>
      </c>
      <c r="E174" s="177" t="s">
        <v>98</v>
      </c>
      <c r="F174" s="592" t="s">
        <v>403</v>
      </c>
      <c r="G174" s="453"/>
      <c r="H174" s="468"/>
      <c r="I174" s="224">
        <v>20</v>
      </c>
      <c r="J174" s="218"/>
      <c r="K174" s="196">
        <f t="shared" si="46"/>
        <v>20</v>
      </c>
      <c r="L174" s="228">
        <f t="shared" si="47"/>
        <v>0</v>
      </c>
      <c r="M174" s="220">
        <v>0</v>
      </c>
      <c r="N174" s="253">
        <f t="shared" si="48"/>
        <v>0</v>
      </c>
      <c r="O174" s="299"/>
      <c r="Q174" s="676"/>
      <c r="R174" s="679">
        <f t="shared" si="49"/>
        <v>0</v>
      </c>
      <c r="T174" s="676"/>
      <c r="U174" s="679">
        <f t="shared" si="50"/>
        <v>0</v>
      </c>
      <c r="W174" s="676"/>
      <c r="X174" s="679">
        <f t="shared" si="51"/>
        <v>0</v>
      </c>
      <c r="Z174" s="676"/>
      <c r="AA174" s="679">
        <f t="shared" si="52"/>
        <v>0</v>
      </c>
    </row>
    <row r="175" spans="2:27" ht="17.25" customHeight="1">
      <c r="B175" s="578">
        <v>9781999611958</v>
      </c>
      <c r="C175" s="581" t="s">
        <v>1533</v>
      </c>
      <c r="D175" s="593" t="s">
        <v>400</v>
      </c>
      <c r="E175" s="587" t="s">
        <v>98</v>
      </c>
      <c r="F175" s="592" t="s">
        <v>403</v>
      </c>
      <c r="G175" s="597"/>
      <c r="H175" s="468"/>
      <c r="I175" s="224">
        <v>20</v>
      </c>
      <c r="J175" s="218"/>
      <c r="K175" s="196">
        <f t="shared" si="46"/>
        <v>20</v>
      </c>
      <c r="L175" s="228">
        <f t="shared" si="47"/>
        <v>0</v>
      </c>
      <c r="M175" s="220">
        <v>0</v>
      </c>
      <c r="N175" s="253">
        <f t="shared" si="48"/>
        <v>0</v>
      </c>
      <c r="O175" s="299"/>
      <c r="Q175" s="676"/>
      <c r="R175" s="679">
        <f t="shared" si="49"/>
        <v>0</v>
      </c>
      <c r="T175" s="676"/>
      <c r="U175" s="679">
        <f t="shared" si="50"/>
        <v>0</v>
      </c>
      <c r="W175" s="676"/>
      <c r="X175" s="679">
        <f t="shared" si="51"/>
        <v>0</v>
      </c>
      <c r="Z175" s="676"/>
      <c r="AA175" s="679">
        <f t="shared" si="52"/>
        <v>0</v>
      </c>
    </row>
    <row r="176" spans="2:27" ht="17.25" customHeight="1">
      <c r="B176" s="578">
        <v>9781999611965</v>
      </c>
      <c r="C176" s="581" t="s">
        <v>1534</v>
      </c>
      <c r="D176" s="593" t="s">
        <v>400</v>
      </c>
      <c r="E176" s="587" t="s">
        <v>98</v>
      </c>
      <c r="F176" s="44" t="s">
        <v>403</v>
      </c>
      <c r="G176" s="597"/>
      <c r="H176" s="468"/>
      <c r="I176" s="224">
        <v>20</v>
      </c>
      <c r="J176" s="218"/>
      <c r="K176" s="196">
        <f t="shared" si="46"/>
        <v>20</v>
      </c>
      <c r="L176" s="228">
        <f t="shared" si="47"/>
        <v>0</v>
      </c>
      <c r="M176" s="220">
        <v>0</v>
      </c>
      <c r="N176" s="253">
        <f t="shared" si="48"/>
        <v>0</v>
      </c>
      <c r="O176" s="299"/>
      <c r="Q176" s="676"/>
      <c r="R176" s="679">
        <f t="shared" si="49"/>
        <v>0</v>
      </c>
      <c r="T176" s="676"/>
      <c r="U176" s="679">
        <f t="shared" si="50"/>
        <v>0</v>
      </c>
      <c r="W176" s="676"/>
      <c r="X176" s="679">
        <f t="shared" si="51"/>
        <v>0</v>
      </c>
      <c r="Z176" s="676"/>
      <c r="AA176" s="679">
        <f t="shared" si="52"/>
        <v>0</v>
      </c>
    </row>
    <row r="177" spans="2:27" ht="17.25" customHeight="1">
      <c r="B177" s="43">
        <v>9781999611972</v>
      </c>
      <c r="C177" s="526" t="s">
        <v>1535</v>
      </c>
      <c r="D177" s="593" t="s">
        <v>400</v>
      </c>
      <c r="E177" s="45" t="s">
        <v>98</v>
      </c>
      <c r="F177" s="42" t="s">
        <v>403</v>
      </c>
      <c r="G177" s="599"/>
      <c r="H177" s="468"/>
      <c r="I177" s="224">
        <v>20</v>
      </c>
      <c r="J177" s="218"/>
      <c r="K177" s="196">
        <f t="shared" si="46"/>
        <v>20</v>
      </c>
      <c r="L177" s="228">
        <f t="shared" si="47"/>
        <v>0</v>
      </c>
      <c r="M177" s="220">
        <v>0</v>
      </c>
      <c r="N177" s="253">
        <f t="shared" si="48"/>
        <v>0</v>
      </c>
      <c r="O177" s="299"/>
      <c r="Q177" s="676"/>
      <c r="R177" s="679">
        <f t="shared" si="49"/>
        <v>0</v>
      </c>
      <c r="T177" s="676"/>
      <c r="U177" s="679">
        <f t="shared" si="50"/>
        <v>0</v>
      </c>
      <c r="W177" s="676"/>
      <c r="X177" s="679">
        <f t="shared" si="51"/>
        <v>0</v>
      </c>
      <c r="Z177" s="676"/>
      <c r="AA177" s="679">
        <f t="shared" si="52"/>
        <v>0</v>
      </c>
    </row>
    <row r="178" spans="2:27" ht="17.25" customHeight="1">
      <c r="B178" s="614">
        <v>9781909417359</v>
      </c>
      <c r="C178" s="583" t="s">
        <v>1536</v>
      </c>
      <c r="D178" s="593" t="s">
        <v>400</v>
      </c>
      <c r="E178" s="588" t="s">
        <v>56</v>
      </c>
      <c r="F178" s="592" t="s">
        <v>403</v>
      </c>
      <c r="G178" s="588" t="s">
        <v>1537</v>
      </c>
      <c r="H178" s="468"/>
      <c r="I178" s="224">
        <v>18.989999999999998</v>
      </c>
      <c r="J178" s="218"/>
      <c r="K178" s="196">
        <f t="shared" si="46"/>
        <v>18.989999999999998</v>
      </c>
      <c r="L178" s="228">
        <f t="shared" si="47"/>
        <v>0</v>
      </c>
      <c r="M178" s="220">
        <v>0</v>
      </c>
      <c r="N178" s="253">
        <f t="shared" si="48"/>
        <v>0</v>
      </c>
      <c r="O178" s="299"/>
      <c r="Q178" s="676"/>
      <c r="R178" s="679">
        <f t="shared" si="49"/>
        <v>0</v>
      </c>
      <c r="T178" s="676"/>
      <c r="U178" s="679">
        <f t="shared" si="50"/>
        <v>0</v>
      </c>
      <c r="W178" s="676"/>
      <c r="X178" s="679">
        <f t="shared" si="51"/>
        <v>0</v>
      </c>
      <c r="Z178" s="676"/>
      <c r="AA178" s="679">
        <f t="shared" si="52"/>
        <v>0</v>
      </c>
    </row>
    <row r="179" spans="2:27" ht="17.25" customHeight="1">
      <c r="B179" s="565">
        <v>9780714419510</v>
      </c>
      <c r="C179" s="569" t="s">
        <v>1538</v>
      </c>
      <c r="D179" s="593" t="s">
        <v>400</v>
      </c>
      <c r="E179" s="572" t="s">
        <v>56</v>
      </c>
      <c r="F179" s="593" t="s">
        <v>129</v>
      </c>
      <c r="G179" s="600"/>
      <c r="H179" s="468"/>
      <c r="I179" s="232">
        <v>27.6</v>
      </c>
      <c r="J179" s="218"/>
      <c r="K179" s="196">
        <f t="shared" si="46"/>
        <v>27.6</v>
      </c>
      <c r="L179" s="228">
        <f t="shared" si="47"/>
        <v>0</v>
      </c>
      <c r="M179" s="220">
        <v>0</v>
      </c>
      <c r="N179" s="253">
        <f t="shared" si="48"/>
        <v>0</v>
      </c>
      <c r="O179" s="299"/>
      <c r="Q179" s="676"/>
      <c r="R179" s="679">
        <f t="shared" si="49"/>
        <v>0</v>
      </c>
      <c r="T179" s="676"/>
      <c r="U179" s="679">
        <f t="shared" si="50"/>
        <v>0</v>
      </c>
      <c r="W179" s="676"/>
      <c r="X179" s="679">
        <f t="shared" si="51"/>
        <v>0</v>
      </c>
      <c r="Z179" s="676"/>
      <c r="AA179" s="679">
        <f t="shared" si="52"/>
        <v>0</v>
      </c>
    </row>
    <row r="180" spans="2:27" ht="17.25" customHeight="1">
      <c r="B180" s="565">
        <v>9780714419527</v>
      </c>
      <c r="C180" s="569" t="s">
        <v>1539</v>
      </c>
      <c r="D180" s="593" t="s">
        <v>400</v>
      </c>
      <c r="E180" s="572" t="s">
        <v>56</v>
      </c>
      <c r="F180" s="593" t="s">
        <v>129</v>
      </c>
      <c r="G180" s="600"/>
      <c r="H180" s="468"/>
      <c r="I180" s="232">
        <v>27.6</v>
      </c>
      <c r="J180" s="218"/>
      <c r="K180" s="196">
        <f t="shared" si="46"/>
        <v>27.6</v>
      </c>
      <c r="L180" s="228">
        <f t="shared" si="47"/>
        <v>0</v>
      </c>
      <c r="M180" s="220">
        <v>0</v>
      </c>
      <c r="N180" s="253">
        <f t="shared" si="48"/>
        <v>0</v>
      </c>
      <c r="O180" s="299"/>
      <c r="Q180" s="676"/>
      <c r="R180" s="679">
        <f t="shared" si="49"/>
        <v>0</v>
      </c>
      <c r="T180" s="676"/>
      <c r="U180" s="679">
        <f t="shared" si="50"/>
        <v>0</v>
      </c>
      <c r="W180" s="676"/>
      <c r="X180" s="679">
        <f t="shared" si="51"/>
        <v>0</v>
      </c>
      <c r="Z180" s="676"/>
      <c r="AA180" s="679">
        <f t="shared" si="52"/>
        <v>0</v>
      </c>
    </row>
    <row r="181" spans="2:27" ht="17.25" customHeight="1">
      <c r="B181" s="565">
        <v>9780714428307</v>
      </c>
      <c r="C181" s="569" t="s">
        <v>1540</v>
      </c>
      <c r="D181" s="593" t="s">
        <v>400</v>
      </c>
      <c r="E181" s="572" t="s">
        <v>54</v>
      </c>
      <c r="F181" s="593" t="s">
        <v>129</v>
      </c>
      <c r="G181" s="600"/>
      <c r="H181" s="468"/>
      <c r="I181" s="232">
        <v>31.1</v>
      </c>
      <c r="J181" s="218"/>
      <c r="K181" s="196">
        <f t="shared" si="46"/>
        <v>31.1</v>
      </c>
      <c r="L181" s="228">
        <f t="shared" si="47"/>
        <v>0</v>
      </c>
      <c r="M181" s="220">
        <v>0</v>
      </c>
      <c r="N181" s="253">
        <f t="shared" si="48"/>
        <v>0</v>
      </c>
      <c r="O181" s="299"/>
      <c r="Q181" s="676"/>
      <c r="R181" s="679">
        <f t="shared" si="49"/>
        <v>0</v>
      </c>
      <c r="T181" s="676"/>
      <c r="U181" s="679">
        <f t="shared" si="50"/>
        <v>0</v>
      </c>
      <c r="W181" s="676"/>
      <c r="X181" s="679">
        <f t="shared" si="51"/>
        <v>0</v>
      </c>
      <c r="Z181" s="676"/>
      <c r="AA181" s="679">
        <f t="shared" si="52"/>
        <v>0</v>
      </c>
    </row>
    <row r="182" spans="2:27" ht="17.25" customHeight="1">
      <c r="B182" s="565">
        <v>97800714429977</v>
      </c>
      <c r="C182" s="569" t="s">
        <v>1541</v>
      </c>
      <c r="D182" s="593" t="s">
        <v>400</v>
      </c>
      <c r="E182" s="572"/>
      <c r="F182" s="593" t="s">
        <v>129</v>
      </c>
      <c r="G182" s="600"/>
      <c r="H182" s="468"/>
      <c r="I182" s="232">
        <v>25.5</v>
      </c>
      <c r="J182" s="218"/>
      <c r="K182" s="196">
        <f t="shared" si="46"/>
        <v>25.5</v>
      </c>
      <c r="L182" s="228">
        <f t="shared" si="47"/>
        <v>0</v>
      </c>
      <c r="M182" s="220">
        <v>0</v>
      </c>
      <c r="N182" s="253">
        <f t="shared" si="48"/>
        <v>0</v>
      </c>
      <c r="O182" s="299"/>
      <c r="Q182" s="676"/>
      <c r="R182" s="679">
        <f t="shared" si="49"/>
        <v>0</v>
      </c>
      <c r="T182" s="676"/>
      <c r="U182" s="679">
        <f t="shared" si="50"/>
        <v>0</v>
      </c>
      <c r="W182" s="676"/>
      <c r="X182" s="679">
        <f t="shared" si="51"/>
        <v>0</v>
      </c>
      <c r="Z182" s="676"/>
      <c r="AA182" s="679">
        <f t="shared" si="52"/>
        <v>0</v>
      </c>
    </row>
    <row r="183" spans="2:27" ht="17.25" customHeight="1">
      <c r="B183" s="565">
        <v>9780714424644</v>
      </c>
      <c r="C183" s="569" t="s">
        <v>1542</v>
      </c>
      <c r="D183" s="593" t="s">
        <v>400</v>
      </c>
      <c r="E183" s="572"/>
      <c r="F183" s="593" t="s">
        <v>129</v>
      </c>
      <c r="G183" s="600"/>
      <c r="H183" s="468"/>
      <c r="I183" s="232">
        <v>28.2</v>
      </c>
      <c r="J183" s="218"/>
      <c r="K183" s="196">
        <f t="shared" si="46"/>
        <v>28.2</v>
      </c>
      <c r="L183" s="228">
        <f t="shared" si="47"/>
        <v>0</v>
      </c>
      <c r="M183" s="220">
        <v>0</v>
      </c>
      <c r="N183" s="253">
        <f t="shared" si="48"/>
        <v>0</v>
      </c>
      <c r="O183" s="299"/>
      <c r="Q183" s="676"/>
      <c r="R183" s="679">
        <f t="shared" si="49"/>
        <v>0</v>
      </c>
      <c r="T183" s="676"/>
      <c r="U183" s="679">
        <f t="shared" si="50"/>
        <v>0</v>
      </c>
      <c r="W183" s="676"/>
      <c r="X183" s="679">
        <f t="shared" si="51"/>
        <v>0</v>
      </c>
      <c r="Z183" s="676"/>
      <c r="AA183" s="679">
        <f t="shared" si="52"/>
        <v>0</v>
      </c>
    </row>
    <row r="184" spans="2:27" ht="17.25" customHeight="1">
      <c r="B184" s="565">
        <v>9780714424651</v>
      </c>
      <c r="C184" s="569" t="s">
        <v>1543</v>
      </c>
      <c r="D184" s="593" t="s">
        <v>400</v>
      </c>
      <c r="E184" s="572"/>
      <c r="F184" s="593" t="s">
        <v>129</v>
      </c>
      <c r="G184" s="600"/>
      <c r="H184" s="468"/>
      <c r="I184" s="232">
        <v>25.8</v>
      </c>
      <c r="J184" s="218"/>
      <c r="K184" s="196">
        <f t="shared" si="46"/>
        <v>25.8</v>
      </c>
      <c r="L184" s="228">
        <f t="shared" si="47"/>
        <v>0</v>
      </c>
      <c r="M184" s="220">
        <v>0</v>
      </c>
      <c r="N184" s="253">
        <f t="shared" si="48"/>
        <v>0</v>
      </c>
      <c r="O184" s="299"/>
      <c r="Q184" s="676"/>
      <c r="R184" s="679">
        <f t="shared" si="49"/>
        <v>0</v>
      </c>
      <c r="T184" s="676"/>
      <c r="U184" s="679">
        <f t="shared" si="50"/>
        <v>0</v>
      </c>
      <c r="W184" s="676"/>
      <c r="X184" s="679">
        <f t="shared" si="51"/>
        <v>0</v>
      </c>
      <c r="Z184" s="676"/>
      <c r="AA184" s="679">
        <f t="shared" si="52"/>
        <v>0</v>
      </c>
    </row>
    <row r="185" spans="2:27" ht="17.25" customHeight="1">
      <c r="B185" s="565">
        <v>9780714424200</v>
      </c>
      <c r="C185" s="569" t="s">
        <v>1544</v>
      </c>
      <c r="D185" s="593" t="s">
        <v>400</v>
      </c>
      <c r="E185" s="572"/>
      <c r="F185" s="593" t="s">
        <v>129</v>
      </c>
      <c r="G185" s="600"/>
      <c r="H185" s="468"/>
      <c r="I185" s="232">
        <v>29.3</v>
      </c>
      <c r="J185" s="218"/>
      <c r="K185" s="196">
        <f t="shared" si="46"/>
        <v>29.3</v>
      </c>
      <c r="L185" s="228">
        <f t="shared" si="47"/>
        <v>0</v>
      </c>
      <c r="M185" s="220">
        <v>0</v>
      </c>
      <c r="N185" s="253">
        <f t="shared" si="48"/>
        <v>0</v>
      </c>
      <c r="O185" s="299"/>
      <c r="Q185" s="676"/>
      <c r="R185" s="679">
        <f t="shared" si="49"/>
        <v>0</v>
      </c>
      <c r="T185" s="676"/>
      <c r="U185" s="679">
        <f t="shared" si="50"/>
        <v>0</v>
      </c>
      <c r="W185" s="676"/>
      <c r="X185" s="679">
        <f t="shared" si="51"/>
        <v>0</v>
      </c>
      <c r="Z185" s="676"/>
      <c r="AA185" s="679">
        <f t="shared" si="52"/>
        <v>0</v>
      </c>
    </row>
    <row r="186" spans="2:27" ht="17.25" customHeight="1">
      <c r="B186" s="566">
        <v>9780861676798</v>
      </c>
      <c r="C186" s="407" t="s">
        <v>1545</v>
      </c>
      <c r="D186" s="593" t="s">
        <v>400</v>
      </c>
      <c r="E186" s="639" t="s">
        <v>56</v>
      </c>
      <c r="F186" s="595" t="s">
        <v>138</v>
      </c>
      <c r="G186" s="574" t="s">
        <v>1546</v>
      </c>
      <c r="H186" s="468"/>
      <c r="I186" s="224">
        <v>9.5</v>
      </c>
      <c r="J186" s="218"/>
      <c r="K186" s="196">
        <f t="shared" si="46"/>
        <v>9.5</v>
      </c>
      <c r="L186" s="228">
        <f t="shared" si="47"/>
        <v>0</v>
      </c>
      <c r="M186" s="220">
        <v>0</v>
      </c>
      <c r="N186" s="253">
        <f t="shared" si="48"/>
        <v>0</v>
      </c>
      <c r="O186" s="299"/>
      <c r="Q186" s="676"/>
      <c r="R186" s="679">
        <f t="shared" si="49"/>
        <v>0</v>
      </c>
      <c r="T186" s="676"/>
      <c r="U186" s="679">
        <f t="shared" si="50"/>
        <v>0</v>
      </c>
      <c r="W186" s="676"/>
      <c r="X186" s="679">
        <f t="shared" si="51"/>
        <v>0</v>
      </c>
      <c r="Z186" s="676"/>
      <c r="AA186" s="679">
        <f t="shared" si="52"/>
        <v>0</v>
      </c>
    </row>
    <row r="187" spans="2:27" ht="17.25" customHeight="1">
      <c r="B187" s="579">
        <v>9780861676781</v>
      </c>
      <c r="C187" s="585" t="s">
        <v>1547</v>
      </c>
      <c r="D187" s="593" t="s">
        <v>400</v>
      </c>
      <c r="E187" s="57" t="s">
        <v>56</v>
      </c>
      <c r="F187" s="93" t="s">
        <v>138</v>
      </c>
      <c r="G187" s="595" t="s">
        <v>1548</v>
      </c>
      <c r="H187" s="468"/>
      <c r="I187" s="226">
        <v>9.5</v>
      </c>
      <c r="J187" s="218"/>
      <c r="K187" s="196">
        <f t="shared" si="46"/>
        <v>9.5</v>
      </c>
      <c r="L187" s="228">
        <f t="shared" si="47"/>
        <v>0</v>
      </c>
      <c r="M187" s="220">
        <v>0</v>
      </c>
      <c r="N187" s="253">
        <f t="shared" si="48"/>
        <v>0</v>
      </c>
      <c r="O187" s="299"/>
      <c r="Q187" s="676"/>
      <c r="R187" s="679">
        <f t="shared" si="49"/>
        <v>0</v>
      </c>
      <c r="T187" s="676"/>
      <c r="U187" s="679">
        <f t="shared" si="50"/>
        <v>0</v>
      </c>
      <c r="W187" s="676"/>
      <c r="X187" s="679">
        <f t="shared" si="51"/>
        <v>0</v>
      </c>
      <c r="Z187" s="676"/>
      <c r="AA187" s="679">
        <f t="shared" si="52"/>
        <v>0</v>
      </c>
    </row>
    <row r="188" spans="2:27" ht="17.25" customHeight="1">
      <c r="B188" s="89">
        <v>9780861676804</v>
      </c>
      <c r="C188" s="91" t="s">
        <v>1549</v>
      </c>
      <c r="D188" s="593" t="s">
        <v>400</v>
      </c>
      <c r="E188" s="591" t="s">
        <v>56</v>
      </c>
      <c r="F188" s="93" t="s">
        <v>138</v>
      </c>
      <c r="G188" s="93" t="s">
        <v>1550</v>
      </c>
      <c r="H188" s="468"/>
      <c r="I188" s="226">
        <v>9.5</v>
      </c>
      <c r="J188" s="218"/>
      <c r="K188" s="196">
        <f t="shared" si="46"/>
        <v>9.5</v>
      </c>
      <c r="L188" s="228">
        <f t="shared" si="47"/>
        <v>0</v>
      </c>
      <c r="M188" s="220">
        <v>0</v>
      </c>
      <c r="N188" s="253">
        <f t="shared" si="48"/>
        <v>0</v>
      </c>
      <c r="O188" s="299"/>
      <c r="Q188" s="676"/>
      <c r="R188" s="679">
        <f t="shared" si="49"/>
        <v>0</v>
      </c>
      <c r="T188" s="676"/>
      <c r="U188" s="679">
        <f t="shared" si="50"/>
        <v>0</v>
      </c>
      <c r="W188" s="676"/>
      <c r="X188" s="679">
        <f t="shared" si="51"/>
        <v>0</v>
      </c>
      <c r="Z188" s="676"/>
      <c r="AA188" s="679">
        <f t="shared" si="52"/>
        <v>0</v>
      </c>
    </row>
    <row r="189" spans="2:27" ht="17.25" customHeight="1">
      <c r="B189" s="89">
        <v>9781845366322</v>
      </c>
      <c r="C189" s="91" t="s">
        <v>1551</v>
      </c>
      <c r="D189" s="593" t="s">
        <v>400</v>
      </c>
      <c r="E189" s="57" t="s">
        <v>56</v>
      </c>
      <c r="F189" s="93" t="s">
        <v>138</v>
      </c>
      <c r="G189" s="93" t="s">
        <v>1552</v>
      </c>
      <c r="H189" s="468"/>
      <c r="I189" s="226">
        <v>9.9499999999999993</v>
      </c>
      <c r="J189" s="218"/>
      <c r="K189" s="196">
        <f t="shared" si="46"/>
        <v>9.9499999999999993</v>
      </c>
      <c r="L189" s="228">
        <f t="shared" si="47"/>
        <v>0</v>
      </c>
      <c r="M189" s="220">
        <v>0</v>
      </c>
      <c r="N189" s="253">
        <f t="shared" si="48"/>
        <v>0</v>
      </c>
      <c r="O189" s="299"/>
      <c r="Q189" s="676"/>
      <c r="R189" s="679">
        <f t="shared" si="49"/>
        <v>0</v>
      </c>
      <c r="T189" s="676"/>
      <c r="U189" s="679">
        <f t="shared" si="50"/>
        <v>0</v>
      </c>
      <c r="W189" s="676"/>
      <c r="X189" s="679">
        <f t="shared" si="51"/>
        <v>0</v>
      </c>
      <c r="Z189" s="676"/>
      <c r="AA189" s="679">
        <f t="shared" si="52"/>
        <v>0</v>
      </c>
    </row>
    <row r="190" spans="2:27" ht="17.25" customHeight="1">
      <c r="B190" s="579">
        <v>9781845366308</v>
      </c>
      <c r="C190" s="585" t="s">
        <v>1553</v>
      </c>
      <c r="D190" s="593" t="s">
        <v>400</v>
      </c>
      <c r="E190" s="591" t="s">
        <v>56</v>
      </c>
      <c r="F190" s="93" t="s">
        <v>138</v>
      </c>
      <c r="G190" s="595" t="s">
        <v>1554</v>
      </c>
      <c r="H190" s="468"/>
      <c r="I190" s="224">
        <v>9.9499999999999993</v>
      </c>
      <c r="J190" s="218"/>
      <c r="K190" s="196">
        <f t="shared" si="46"/>
        <v>9.9499999999999993</v>
      </c>
      <c r="L190" s="228">
        <f t="shared" si="47"/>
        <v>0</v>
      </c>
      <c r="M190" s="220">
        <v>0</v>
      </c>
      <c r="N190" s="253">
        <f t="shared" si="48"/>
        <v>0</v>
      </c>
      <c r="O190" s="299"/>
      <c r="Q190" s="676"/>
      <c r="R190" s="679">
        <f t="shared" si="49"/>
        <v>0</v>
      </c>
      <c r="T190" s="676"/>
      <c r="U190" s="679">
        <f t="shared" si="50"/>
        <v>0</v>
      </c>
      <c r="W190" s="676"/>
      <c r="X190" s="679">
        <f t="shared" si="51"/>
        <v>0</v>
      </c>
      <c r="Z190" s="676"/>
      <c r="AA190" s="679">
        <f t="shared" si="52"/>
        <v>0</v>
      </c>
    </row>
    <row r="191" spans="2:27" ht="17.25" customHeight="1">
      <c r="B191" s="89">
        <v>9781845367404</v>
      </c>
      <c r="C191" s="585" t="s">
        <v>1555</v>
      </c>
      <c r="D191" s="593" t="s">
        <v>400</v>
      </c>
      <c r="E191" s="591" t="s">
        <v>54</v>
      </c>
      <c r="F191" s="595" t="s">
        <v>138</v>
      </c>
      <c r="G191" s="595" t="s">
        <v>1556</v>
      </c>
      <c r="H191" s="468"/>
      <c r="I191" s="225">
        <v>24.95</v>
      </c>
      <c r="J191" s="218"/>
      <c r="K191" s="196">
        <f t="shared" si="46"/>
        <v>24.95</v>
      </c>
      <c r="L191" s="228">
        <f t="shared" si="47"/>
        <v>0</v>
      </c>
      <c r="M191" s="220">
        <v>0</v>
      </c>
      <c r="N191" s="253">
        <f t="shared" si="48"/>
        <v>0</v>
      </c>
      <c r="O191" s="299"/>
      <c r="Q191" s="676"/>
      <c r="R191" s="679">
        <f t="shared" si="49"/>
        <v>0</v>
      </c>
      <c r="T191" s="676"/>
      <c r="U191" s="679">
        <f t="shared" si="50"/>
        <v>0</v>
      </c>
      <c r="W191" s="676"/>
      <c r="X191" s="679">
        <f t="shared" si="51"/>
        <v>0</v>
      </c>
      <c r="Z191" s="676"/>
      <c r="AA191" s="679">
        <f t="shared" si="52"/>
        <v>0</v>
      </c>
    </row>
    <row r="192" spans="2:27" ht="17.25" customHeight="1">
      <c r="B192" s="579">
        <v>9781845367411</v>
      </c>
      <c r="C192" s="585" t="s">
        <v>1557</v>
      </c>
      <c r="D192" s="593" t="s">
        <v>400</v>
      </c>
      <c r="E192" s="590" t="s">
        <v>54</v>
      </c>
      <c r="F192" s="93" t="s">
        <v>138</v>
      </c>
      <c r="G192" s="595" t="s">
        <v>1558</v>
      </c>
      <c r="H192" s="468"/>
      <c r="I192" s="232">
        <v>24.95</v>
      </c>
      <c r="J192" s="218"/>
      <c r="K192" s="196">
        <f t="shared" si="46"/>
        <v>24.95</v>
      </c>
      <c r="L192" s="228">
        <f t="shared" si="47"/>
        <v>0</v>
      </c>
      <c r="M192" s="220">
        <v>0</v>
      </c>
      <c r="N192" s="253">
        <f t="shared" si="48"/>
        <v>0</v>
      </c>
      <c r="O192" s="299"/>
      <c r="Q192" s="676"/>
      <c r="R192" s="679">
        <f t="shared" si="49"/>
        <v>0</v>
      </c>
      <c r="T192" s="676"/>
      <c r="U192" s="679">
        <f t="shared" si="50"/>
        <v>0</v>
      </c>
      <c r="W192" s="676"/>
      <c r="X192" s="679">
        <f t="shared" si="51"/>
        <v>0</v>
      </c>
      <c r="Z192" s="676"/>
      <c r="AA192" s="679">
        <f t="shared" si="52"/>
        <v>0</v>
      </c>
    </row>
    <row r="193" spans="2:27" ht="17.25" customHeight="1">
      <c r="B193" s="89">
        <v>9781845367428</v>
      </c>
      <c r="C193" s="91" t="s">
        <v>1559</v>
      </c>
      <c r="D193" s="593" t="s">
        <v>400</v>
      </c>
      <c r="E193" s="57" t="s">
        <v>54</v>
      </c>
      <c r="F193" s="93" t="s">
        <v>138</v>
      </c>
      <c r="G193" s="93" t="s">
        <v>1560</v>
      </c>
      <c r="H193" s="468"/>
      <c r="I193" s="232">
        <v>24.95</v>
      </c>
      <c r="J193" s="218"/>
      <c r="K193" s="196">
        <f t="shared" si="46"/>
        <v>24.95</v>
      </c>
      <c r="L193" s="228">
        <f t="shared" si="47"/>
        <v>0</v>
      </c>
      <c r="M193" s="220">
        <v>0</v>
      </c>
      <c r="N193" s="253">
        <f t="shared" si="48"/>
        <v>0</v>
      </c>
      <c r="O193" s="299"/>
      <c r="Q193" s="676"/>
      <c r="R193" s="679">
        <f t="shared" si="49"/>
        <v>0</v>
      </c>
      <c r="T193" s="676"/>
      <c r="U193" s="679">
        <f t="shared" si="50"/>
        <v>0</v>
      </c>
      <c r="W193" s="676"/>
      <c r="X193" s="679">
        <f t="shared" si="51"/>
        <v>0</v>
      </c>
      <c r="Z193" s="676"/>
      <c r="AA193" s="679">
        <f t="shared" si="52"/>
        <v>0</v>
      </c>
    </row>
    <row r="194" spans="2:27" ht="17.25" customHeight="1">
      <c r="B194" s="89">
        <v>9781845367435</v>
      </c>
      <c r="C194" s="91" t="s">
        <v>1561</v>
      </c>
      <c r="D194" s="593" t="s">
        <v>400</v>
      </c>
      <c r="E194" s="57" t="s">
        <v>54</v>
      </c>
      <c r="F194" s="93" t="s">
        <v>138</v>
      </c>
      <c r="G194" s="93" t="s">
        <v>1562</v>
      </c>
      <c r="H194" s="468"/>
      <c r="I194" s="232">
        <v>24.95</v>
      </c>
      <c r="J194" s="218"/>
      <c r="K194" s="196">
        <f t="shared" si="46"/>
        <v>24.95</v>
      </c>
      <c r="L194" s="228">
        <f t="shared" si="47"/>
        <v>0</v>
      </c>
      <c r="M194" s="220">
        <v>0</v>
      </c>
      <c r="N194" s="253">
        <f t="shared" si="48"/>
        <v>0</v>
      </c>
      <c r="O194" s="299"/>
      <c r="Q194" s="676"/>
      <c r="R194" s="679">
        <f t="shared" si="49"/>
        <v>0</v>
      </c>
      <c r="T194" s="676"/>
      <c r="U194" s="679">
        <f t="shared" si="50"/>
        <v>0</v>
      </c>
      <c r="W194" s="676"/>
      <c r="X194" s="679">
        <f t="shared" si="51"/>
        <v>0</v>
      </c>
      <c r="Z194" s="676"/>
      <c r="AA194" s="679">
        <f t="shared" si="52"/>
        <v>0</v>
      </c>
    </row>
    <row r="195" spans="2:27" ht="17.25" customHeight="1">
      <c r="B195" s="89">
        <v>9781845366452</v>
      </c>
      <c r="C195" s="559" t="s">
        <v>1563</v>
      </c>
      <c r="D195" s="593" t="s">
        <v>400</v>
      </c>
      <c r="E195" s="57" t="s">
        <v>56</v>
      </c>
      <c r="F195" s="93" t="s">
        <v>138</v>
      </c>
      <c r="G195" s="93" t="s">
        <v>1564</v>
      </c>
      <c r="H195" s="468"/>
      <c r="I195" s="232">
        <v>9.9499999999999993</v>
      </c>
      <c r="J195" s="218"/>
      <c r="K195" s="196">
        <f t="shared" si="46"/>
        <v>9.9499999999999993</v>
      </c>
      <c r="L195" s="228">
        <f t="shared" si="47"/>
        <v>0</v>
      </c>
      <c r="M195" s="220">
        <v>0</v>
      </c>
      <c r="N195" s="253">
        <f t="shared" si="48"/>
        <v>0</v>
      </c>
      <c r="O195" s="299"/>
      <c r="Q195" s="676"/>
      <c r="R195" s="679">
        <f t="shared" si="49"/>
        <v>0</v>
      </c>
      <c r="T195" s="676"/>
      <c r="U195" s="679">
        <f t="shared" si="50"/>
        <v>0</v>
      </c>
      <c r="W195" s="676"/>
      <c r="X195" s="679">
        <f t="shared" si="51"/>
        <v>0</v>
      </c>
      <c r="Z195" s="676"/>
      <c r="AA195" s="679">
        <f t="shared" si="52"/>
        <v>0</v>
      </c>
    </row>
    <row r="196" spans="2:27" ht="17.25" customHeight="1">
      <c r="B196" s="89">
        <v>9781845366469</v>
      </c>
      <c r="C196" s="91" t="s">
        <v>1565</v>
      </c>
      <c r="D196" s="593" t="s">
        <v>400</v>
      </c>
      <c r="E196" s="57" t="s">
        <v>56</v>
      </c>
      <c r="F196" s="93" t="s">
        <v>138</v>
      </c>
      <c r="G196" s="93" t="s">
        <v>1566</v>
      </c>
      <c r="H196" s="468"/>
      <c r="I196" s="232">
        <v>9.9499999999999993</v>
      </c>
      <c r="J196" s="218"/>
      <c r="K196" s="196">
        <f t="shared" si="46"/>
        <v>9.9499999999999993</v>
      </c>
      <c r="L196" s="228">
        <f t="shared" si="47"/>
        <v>0</v>
      </c>
      <c r="M196" s="220">
        <v>0</v>
      </c>
      <c r="N196" s="253">
        <f t="shared" si="48"/>
        <v>0</v>
      </c>
      <c r="O196" s="299"/>
      <c r="Q196" s="676"/>
      <c r="R196" s="679">
        <f t="shared" si="49"/>
        <v>0</v>
      </c>
      <c r="T196" s="676"/>
      <c r="U196" s="679">
        <f t="shared" si="50"/>
        <v>0</v>
      </c>
      <c r="W196" s="676"/>
      <c r="X196" s="679">
        <f t="shared" si="51"/>
        <v>0</v>
      </c>
      <c r="Z196" s="676"/>
      <c r="AA196" s="679">
        <f t="shared" si="52"/>
        <v>0</v>
      </c>
    </row>
    <row r="197" spans="2:27" ht="17.25" customHeight="1">
      <c r="B197" s="89">
        <v>9781845366438</v>
      </c>
      <c r="C197" s="91" t="s">
        <v>1567</v>
      </c>
      <c r="D197" s="593" t="s">
        <v>400</v>
      </c>
      <c r="E197" s="57" t="s">
        <v>56</v>
      </c>
      <c r="F197" s="93" t="s">
        <v>138</v>
      </c>
      <c r="G197" s="93" t="s">
        <v>1568</v>
      </c>
      <c r="H197" s="468"/>
      <c r="I197" s="232">
        <v>9.9499999999999993</v>
      </c>
      <c r="J197" s="218"/>
      <c r="K197" s="196">
        <f t="shared" si="46"/>
        <v>9.9499999999999993</v>
      </c>
      <c r="L197" s="228">
        <f t="shared" si="47"/>
        <v>0</v>
      </c>
      <c r="M197" s="220">
        <v>0</v>
      </c>
      <c r="N197" s="253">
        <f t="shared" si="48"/>
        <v>0</v>
      </c>
      <c r="O197" s="299"/>
      <c r="Q197" s="676"/>
      <c r="R197" s="679">
        <f t="shared" si="49"/>
        <v>0</v>
      </c>
      <c r="T197" s="676"/>
      <c r="U197" s="679">
        <f t="shared" si="50"/>
        <v>0</v>
      </c>
      <c r="W197" s="676"/>
      <c r="X197" s="679">
        <f t="shared" si="51"/>
        <v>0</v>
      </c>
      <c r="Z197" s="676"/>
      <c r="AA197" s="679">
        <f t="shared" si="52"/>
        <v>0</v>
      </c>
    </row>
    <row r="198" spans="2:27" ht="17.25" customHeight="1">
      <c r="B198" s="89">
        <v>9781845366445</v>
      </c>
      <c r="C198" s="91" t="s">
        <v>1569</v>
      </c>
      <c r="D198" s="593" t="s">
        <v>400</v>
      </c>
      <c r="E198" s="57" t="s">
        <v>56</v>
      </c>
      <c r="F198" s="93" t="s">
        <v>138</v>
      </c>
      <c r="G198" s="93" t="s">
        <v>1570</v>
      </c>
      <c r="H198" s="468"/>
      <c r="I198" s="232">
        <v>9.9499999999999993</v>
      </c>
      <c r="J198" s="218"/>
      <c r="K198" s="196">
        <f t="shared" si="46"/>
        <v>9.9499999999999993</v>
      </c>
      <c r="L198" s="228">
        <f t="shared" si="47"/>
        <v>0</v>
      </c>
      <c r="M198" s="220">
        <v>0</v>
      </c>
      <c r="N198" s="253">
        <f t="shared" si="48"/>
        <v>0</v>
      </c>
      <c r="O198" s="299"/>
      <c r="Q198" s="676"/>
      <c r="R198" s="679">
        <f t="shared" si="49"/>
        <v>0</v>
      </c>
      <c r="T198" s="676"/>
      <c r="U198" s="679">
        <f t="shared" si="50"/>
        <v>0</v>
      </c>
      <c r="W198" s="676"/>
      <c r="X198" s="679">
        <f t="shared" si="51"/>
        <v>0</v>
      </c>
      <c r="Z198" s="676"/>
      <c r="AA198" s="679">
        <f t="shared" si="52"/>
        <v>0</v>
      </c>
    </row>
    <row r="199" spans="2:27" ht="17.25" customHeight="1">
      <c r="B199" s="422">
        <v>9781910936924</v>
      </c>
      <c r="C199" s="584" t="s">
        <v>1571</v>
      </c>
      <c r="D199" s="593" t="s">
        <v>400</v>
      </c>
      <c r="E199" s="561" t="s">
        <v>54</v>
      </c>
      <c r="F199" s="425" t="s">
        <v>208</v>
      </c>
      <c r="G199" s="564" t="s">
        <v>1572</v>
      </c>
      <c r="H199" s="468"/>
      <c r="I199" s="225">
        <v>19.95</v>
      </c>
      <c r="J199" s="218"/>
      <c r="K199" s="196">
        <f t="shared" ref="K199:K230" si="53">I199-(I199*J199)</f>
        <v>19.95</v>
      </c>
      <c r="L199" s="228">
        <f t="shared" ref="L199:L230" si="54">K199*H199</f>
        <v>0</v>
      </c>
      <c r="M199" s="220">
        <v>0</v>
      </c>
      <c r="N199" s="253">
        <f t="shared" ref="N199:N230" si="55">L199+(L199*M199)</f>
        <v>0</v>
      </c>
      <c r="O199" s="299"/>
      <c r="Q199" s="676"/>
      <c r="R199" s="679">
        <f t="shared" si="49"/>
        <v>0</v>
      </c>
      <c r="T199" s="676"/>
      <c r="U199" s="679">
        <f t="shared" si="50"/>
        <v>0</v>
      </c>
      <c r="W199" s="676"/>
      <c r="X199" s="679">
        <f t="shared" si="51"/>
        <v>0</v>
      </c>
      <c r="Z199" s="676"/>
      <c r="AA199" s="679">
        <f t="shared" si="52"/>
        <v>0</v>
      </c>
    </row>
    <row r="200" spans="2:27" ht="17.25" customHeight="1">
      <c r="B200" s="422">
        <v>9781910936962</v>
      </c>
      <c r="C200" s="584" t="s">
        <v>1573</v>
      </c>
      <c r="D200" s="593" t="s">
        <v>400</v>
      </c>
      <c r="E200" s="561" t="s">
        <v>54</v>
      </c>
      <c r="F200" s="425" t="s">
        <v>208</v>
      </c>
      <c r="G200" s="564" t="s">
        <v>1574</v>
      </c>
      <c r="H200" s="468"/>
      <c r="I200" s="224">
        <v>19.95</v>
      </c>
      <c r="J200" s="218"/>
      <c r="K200" s="196">
        <f t="shared" si="53"/>
        <v>19.95</v>
      </c>
      <c r="L200" s="228">
        <f t="shared" si="54"/>
        <v>0</v>
      </c>
      <c r="M200" s="220">
        <v>0</v>
      </c>
      <c r="N200" s="253">
        <f t="shared" si="55"/>
        <v>0</v>
      </c>
      <c r="O200" s="299"/>
      <c r="Q200" s="676"/>
      <c r="R200" s="679">
        <f t="shared" si="49"/>
        <v>0</v>
      </c>
      <c r="T200" s="676"/>
      <c r="U200" s="679">
        <f t="shared" si="50"/>
        <v>0</v>
      </c>
      <c r="W200" s="676"/>
      <c r="X200" s="679">
        <f t="shared" si="51"/>
        <v>0</v>
      </c>
      <c r="Z200" s="676"/>
      <c r="AA200" s="679">
        <f t="shared" si="52"/>
        <v>0</v>
      </c>
    </row>
    <row r="201" spans="2:27" ht="17.25" customHeight="1">
      <c r="B201" s="422">
        <v>9781910052969</v>
      </c>
      <c r="C201" s="584" t="s">
        <v>1575</v>
      </c>
      <c r="D201" s="593" t="s">
        <v>400</v>
      </c>
      <c r="E201" s="561" t="s">
        <v>54</v>
      </c>
      <c r="F201" s="425" t="s">
        <v>208</v>
      </c>
      <c r="G201" s="564" t="s">
        <v>1576</v>
      </c>
      <c r="H201" s="468"/>
      <c r="I201" s="224">
        <v>19.95</v>
      </c>
      <c r="J201" s="218"/>
      <c r="K201" s="196">
        <f t="shared" si="53"/>
        <v>19.95</v>
      </c>
      <c r="L201" s="228">
        <f t="shared" si="54"/>
        <v>0</v>
      </c>
      <c r="M201" s="220">
        <v>0</v>
      </c>
      <c r="N201" s="253">
        <f t="shared" si="55"/>
        <v>0</v>
      </c>
      <c r="O201" s="299"/>
      <c r="Q201" s="676"/>
      <c r="R201" s="679">
        <f t="shared" si="49"/>
        <v>0</v>
      </c>
      <c r="T201" s="676"/>
      <c r="U201" s="679">
        <f t="shared" si="50"/>
        <v>0</v>
      </c>
      <c r="W201" s="676"/>
      <c r="X201" s="679">
        <f t="shared" si="51"/>
        <v>0</v>
      </c>
      <c r="Z201" s="676"/>
      <c r="AA201" s="679">
        <f t="shared" si="52"/>
        <v>0</v>
      </c>
    </row>
    <row r="202" spans="2:27" ht="17.25" customHeight="1">
      <c r="B202" s="422">
        <v>9781910936634</v>
      </c>
      <c r="C202" s="584" t="s">
        <v>1577</v>
      </c>
      <c r="D202" s="593" t="s">
        <v>400</v>
      </c>
      <c r="E202" s="561" t="s">
        <v>56</v>
      </c>
      <c r="F202" s="425" t="s">
        <v>208</v>
      </c>
      <c r="G202" s="564" t="s">
        <v>1578</v>
      </c>
      <c r="H202" s="468"/>
      <c r="I202" s="224">
        <v>4.95</v>
      </c>
      <c r="J202" s="218"/>
      <c r="K202" s="196">
        <f t="shared" si="53"/>
        <v>4.95</v>
      </c>
      <c r="L202" s="228">
        <f t="shared" si="54"/>
        <v>0</v>
      </c>
      <c r="M202" s="220">
        <v>0</v>
      </c>
      <c r="N202" s="253">
        <f t="shared" si="55"/>
        <v>0</v>
      </c>
      <c r="O202" s="299"/>
      <c r="Q202" s="676"/>
      <c r="R202" s="679">
        <f t="shared" si="49"/>
        <v>0</v>
      </c>
      <c r="T202" s="676"/>
      <c r="U202" s="679">
        <f t="shared" si="50"/>
        <v>0</v>
      </c>
      <c r="W202" s="676"/>
      <c r="X202" s="679">
        <f t="shared" si="51"/>
        <v>0</v>
      </c>
      <c r="Z202" s="676"/>
      <c r="AA202" s="679">
        <f t="shared" si="52"/>
        <v>0</v>
      </c>
    </row>
    <row r="203" spans="2:27" ht="17.25" customHeight="1">
      <c r="B203" s="422">
        <v>9781910052945</v>
      </c>
      <c r="C203" s="584" t="s">
        <v>1579</v>
      </c>
      <c r="D203" s="593" t="s">
        <v>400</v>
      </c>
      <c r="E203" s="561" t="s">
        <v>54</v>
      </c>
      <c r="F203" s="425" t="s">
        <v>208</v>
      </c>
      <c r="G203" s="564" t="s">
        <v>1580</v>
      </c>
      <c r="H203" s="468"/>
      <c r="I203" s="224">
        <v>19.95</v>
      </c>
      <c r="J203" s="218"/>
      <c r="K203" s="196">
        <f t="shared" si="53"/>
        <v>19.95</v>
      </c>
      <c r="L203" s="228">
        <f t="shared" si="54"/>
        <v>0</v>
      </c>
      <c r="M203" s="220">
        <v>0</v>
      </c>
      <c r="N203" s="253">
        <f t="shared" si="55"/>
        <v>0</v>
      </c>
      <c r="O203" s="299"/>
      <c r="Q203" s="676"/>
      <c r="R203" s="679">
        <f t="shared" si="49"/>
        <v>0</v>
      </c>
      <c r="T203" s="676"/>
      <c r="U203" s="679">
        <f t="shared" si="50"/>
        <v>0</v>
      </c>
      <c r="W203" s="676"/>
      <c r="X203" s="679">
        <f t="shared" si="51"/>
        <v>0</v>
      </c>
      <c r="Z203" s="676"/>
      <c r="AA203" s="679">
        <f t="shared" si="52"/>
        <v>0</v>
      </c>
    </row>
    <row r="204" spans="2:27" ht="17.25" customHeight="1">
      <c r="B204" s="422">
        <v>9781910936627</v>
      </c>
      <c r="C204" s="584" t="s">
        <v>1581</v>
      </c>
      <c r="D204" s="593" t="s">
        <v>400</v>
      </c>
      <c r="E204" s="561" t="s">
        <v>56</v>
      </c>
      <c r="F204" s="425" t="s">
        <v>208</v>
      </c>
      <c r="G204" s="564" t="s">
        <v>1582</v>
      </c>
      <c r="H204" s="468"/>
      <c r="I204" s="224">
        <v>4.95</v>
      </c>
      <c r="J204" s="218"/>
      <c r="K204" s="196">
        <f t="shared" si="53"/>
        <v>4.95</v>
      </c>
      <c r="L204" s="228">
        <f t="shared" si="54"/>
        <v>0</v>
      </c>
      <c r="M204" s="220">
        <v>0</v>
      </c>
      <c r="N204" s="253">
        <f t="shared" si="55"/>
        <v>0</v>
      </c>
      <c r="O204" s="299"/>
      <c r="Q204" s="676"/>
      <c r="R204" s="679">
        <f t="shared" si="49"/>
        <v>0</v>
      </c>
      <c r="T204" s="676"/>
      <c r="U204" s="679">
        <f t="shared" si="50"/>
        <v>0</v>
      </c>
      <c r="W204" s="676"/>
      <c r="X204" s="679">
        <f t="shared" si="51"/>
        <v>0</v>
      </c>
      <c r="Z204" s="676"/>
      <c r="AA204" s="679">
        <f t="shared" si="52"/>
        <v>0</v>
      </c>
    </row>
    <row r="205" spans="2:27" ht="17.25" customHeight="1">
      <c r="B205" s="422">
        <v>9781910052976</v>
      </c>
      <c r="C205" s="584" t="s">
        <v>1583</v>
      </c>
      <c r="D205" s="593" t="s">
        <v>400</v>
      </c>
      <c r="E205" s="561" t="s">
        <v>54</v>
      </c>
      <c r="F205" s="425" t="s">
        <v>208</v>
      </c>
      <c r="G205" s="564" t="s">
        <v>1584</v>
      </c>
      <c r="H205" s="468"/>
      <c r="I205" s="224">
        <v>19.95</v>
      </c>
      <c r="J205" s="218"/>
      <c r="K205" s="196">
        <f t="shared" si="53"/>
        <v>19.95</v>
      </c>
      <c r="L205" s="228">
        <f t="shared" si="54"/>
        <v>0</v>
      </c>
      <c r="M205" s="220">
        <v>0</v>
      </c>
      <c r="N205" s="253">
        <f t="shared" si="55"/>
        <v>0</v>
      </c>
      <c r="O205" s="299"/>
      <c r="Q205" s="676"/>
      <c r="R205" s="679">
        <f t="shared" si="49"/>
        <v>0</v>
      </c>
      <c r="T205" s="676"/>
      <c r="U205" s="679">
        <f t="shared" si="50"/>
        <v>0</v>
      </c>
      <c r="W205" s="676"/>
      <c r="X205" s="679">
        <f t="shared" si="51"/>
        <v>0</v>
      </c>
      <c r="Z205" s="676"/>
      <c r="AA205" s="679">
        <f t="shared" si="52"/>
        <v>0</v>
      </c>
    </row>
    <row r="206" spans="2:27" ht="17.25" customHeight="1">
      <c r="B206" s="422">
        <v>9781910936658</v>
      </c>
      <c r="C206" s="584" t="s">
        <v>1585</v>
      </c>
      <c r="D206" s="593" t="s">
        <v>400</v>
      </c>
      <c r="E206" s="561" t="s">
        <v>56</v>
      </c>
      <c r="F206" s="425" t="s">
        <v>208</v>
      </c>
      <c r="G206" s="564" t="s">
        <v>1586</v>
      </c>
      <c r="H206" s="468"/>
      <c r="I206" s="224">
        <v>4.95</v>
      </c>
      <c r="J206" s="218"/>
      <c r="K206" s="196">
        <f t="shared" si="53"/>
        <v>4.95</v>
      </c>
      <c r="L206" s="228">
        <f t="shared" si="54"/>
        <v>0</v>
      </c>
      <c r="M206" s="220">
        <v>0</v>
      </c>
      <c r="N206" s="253">
        <f t="shared" si="55"/>
        <v>0</v>
      </c>
      <c r="O206" s="299"/>
      <c r="Q206" s="676"/>
      <c r="R206" s="679">
        <f t="shared" si="49"/>
        <v>0</v>
      </c>
      <c r="T206" s="676"/>
      <c r="U206" s="679">
        <f t="shared" si="50"/>
        <v>0</v>
      </c>
      <c r="W206" s="676"/>
      <c r="X206" s="679">
        <f t="shared" si="51"/>
        <v>0</v>
      </c>
      <c r="Z206" s="676"/>
      <c r="AA206" s="679">
        <f t="shared" si="52"/>
        <v>0</v>
      </c>
    </row>
    <row r="207" spans="2:27" ht="17.25" customHeight="1">
      <c r="B207" s="422">
        <v>9781910052952</v>
      </c>
      <c r="C207" s="584" t="s">
        <v>1587</v>
      </c>
      <c r="D207" s="593" t="s">
        <v>400</v>
      </c>
      <c r="E207" s="561" t="s">
        <v>54</v>
      </c>
      <c r="F207" s="425" t="s">
        <v>208</v>
      </c>
      <c r="G207" s="564" t="s">
        <v>1588</v>
      </c>
      <c r="H207" s="468"/>
      <c r="I207" s="224">
        <v>19.95</v>
      </c>
      <c r="J207" s="218"/>
      <c r="K207" s="196">
        <f t="shared" si="53"/>
        <v>19.95</v>
      </c>
      <c r="L207" s="228">
        <f t="shared" si="54"/>
        <v>0</v>
      </c>
      <c r="M207" s="220">
        <v>0</v>
      </c>
      <c r="N207" s="253">
        <f t="shared" si="55"/>
        <v>0</v>
      </c>
      <c r="O207" s="299"/>
      <c r="Q207" s="676"/>
      <c r="R207" s="679">
        <f t="shared" si="49"/>
        <v>0</v>
      </c>
      <c r="T207" s="676"/>
      <c r="U207" s="679">
        <f t="shared" si="50"/>
        <v>0</v>
      </c>
      <c r="W207" s="676"/>
      <c r="X207" s="679">
        <f t="shared" si="51"/>
        <v>0</v>
      </c>
      <c r="Z207" s="676"/>
      <c r="AA207" s="679">
        <f t="shared" si="52"/>
        <v>0</v>
      </c>
    </row>
    <row r="208" spans="2:27" ht="17.25" customHeight="1">
      <c r="B208" s="422">
        <v>9781910936641</v>
      </c>
      <c r="C208" s="584" t="s">
        <v>1589</v>
      </c>
      <c r="D208" s="593" t="s">
        <v>400</v>
      </c>
      <c r="E208" s="561" t="s">
        <v>56</v>
      </c>
      <c r="F208" s="425" t="s">
        <v>1384</v>
      </c>
      <c r="G208" s="564" t="s">
        <v>1590</v>
      </c>
      <c r="H208" s="468"/>
      <c r="I208" s="224">
        <v>4.95</v>
      </c>
      <c r="J208" s="218"/>
      <c r="K208" s="196">
        <f t="shared" si="53"/>
        <v>4.95</v>
      </c>
      <c r="L208" s="228">
        <f t="shared" si="54"/>
        <v>0</v>
      </c>
      <c r="M208" s="220">
        <v>0</v>
      </c>
      <c r="N208" s="253">
        <f t="shared" si="55"/>
        <v>0</v>
      </c>
      <c r="O208" s="299"/>
      <c r="Q208" s="676"/>
      <c r="R208" s="679">
        <f t="shared" si="49"/>
        <v>0</v>
      </c>
      <c r="T208" s="676"/>
      <c r="U208" s="679">
        <f t="shared" si="50"/>
        <v>0</v>
      </c>
      <c r="W208" s="676"/>
      <c r="X208" s="679">
        <f t="shared" si="51"/>
        <v>0</v>
      </c>
      <c r="Z208" s="676"/>
      <c r="AA208" s="679">
        <f t="shared" si="52"/>
        <v>0</v>
      </c>
    </row>
    <row r="209" spans="2:27" ht="17.25" customHeight="1">
      <c r="B209" s="422">
        <v>9781917280167</v>
      </c>
      <c r="C209" s="584" t="s">
        <v>1591</v>
      </c>
      <c r="D209" s="593" t="s">
        <v>400</v>
      </c>
      <c r="E209" s="561" t="s">
        <v>56</v>
      </c>
      <c r="F209" s="425" t="s">
        <v>1384</v>
      </c>
      <c r="G209" s="564" t="s">
        <v>1592</v>
      </c>
      <c r="H209" s="468"/>
      <c r="I209" s="224">
        <v>9.5</v>
      </c>
      <c r="J209" s="218"/>
      <c r="K209" s="196">
        <f t="shared" si="53"/>
        <v>9.5</v>
      </c>
      <c r="L209" s="228">
        <f t="shared" si="54"/>
        <v>0</v>
      </c>
      <c r="M209" s="220">
        <v>0</v>
      </c>
      <c r="N209" s="253">
        <f t="shared" si="55"/>
        <v>0</v>
      </c>
      <c r="O209" s="299"/>
      <c r="Q209" s="676"/>
      <c r="R209" s="679">
        <f t="shared" si="49"/>
        <v>0</v>
      </c>
      <c r="T209" s="676"/>
      <c r="U209" s="679">
        <f t="shared" si="50"/>
        <v>0</v>
      </c>
      <c r="W209" s="676"/>
      <c r="X209" s="679">
        <f t="shared" si="51"/>
        <v>0</v>
      </c>
      <c r="Z209" s="676"/>
      <c r="AA209" s="679">
        <f t="shared" si="52"/>
        <v>0</v>
      </c>
    </row>
    <row r="210" spans="2:27" ht="17.25" customHeight="1">
      <c r="B210" s="422">
        <v>9781917280174</v>
      </c>
      <c r="C210" s="584" t="s">
        <v>1593</v>
      </c>
      <c r="D210" s="593" t="s">
        <v>400</v>
      </c>
      <c r="E210" s="561" t="s">
        <v>56</v>
      </c>
      <c r="F210" s="44" t="s">
        <v>1384</v>
      </c>
      <c r="G210" s="564" t="s">
        <v>1594</v>
      </c>
      <c r="H210" s="468"/>
      <c r="I210" s="224">
        <v>9.5</v>
      </c>
      <c r="J210" s="218"/>
      <c r="K210" s="196">
        <f t="shared" si="53"/>
        <v>9.5</v>
      </c>
      <c r="L210" s="228">
        <f t="shared" si="54"/>
        <v>0</v>
      </c>
      <c r="M210" s="220">
        <v>0</v>
      </c>
      <c r="N210" s="253">
        <f t="shared" si="55"/>
        <v>0</v>
      </c>
      <c r="O210" s="299"/>
      <c r="Q210" s="676"/>
      <c r="R210" s="679">
        <f t="shared" si="49"/>
        <v>0</v>
      </c>
      <c r="T210" s="676"/>
      <c r="U210" s="679">
        <f t="shared" si="50"/>
        <v>0</v>
      </c>
      <c r="W210" s="676"/>
      <c r="X210" s="679">
        <f t="shared" si="51"/>
        <v>0</v>
      </c>
      <c r="Z210" s="676"/>
      <c r="AA210" s="679">
        <f t="shared" si="52"/>
        <v>0</v>
      </c>
    </row>
    <row r="211" spans="2:27" ht="17.25" customHeight="1">
      <c r="B211" s="43">
        <v>9781917280181</v>
      </c>
      <c r="C211" s="526" t="s">
        <v>1595</v>
      </c>
      <c r="D211" s="593" t="s">
        <v>400</v>
      </c>
      <c r="E211" s="45" t="s">
        <v>56</v>
      </c>
      <c r="F211" s="65" t="s">
        <v>208</v>
      </c>
      <c r="G211" s="599" t="s">
        <v>1596</v>
      </c>
      <c r="H211" s="468"/>
      <c r="I211" s="224">
        <v>9.5</v>
      </c>
      <c r="J211" s="218"/>
      <c r="K211" s="196">
        <f>I211-(I211*J211)</f>
        <v>9.5</v>
      </c>
      <c r="L211" s="228">
        <f>K211*H211</f>
        <v>0</v>
      </c>
      <c r="M211" s="220">
        <v>0</v>
      </c>
      <c r="N211" s="253">
        <f>L211+(L211*M211)</f>
        <v>0</v>
      </c>
      <c r="O211" s="299"/>
      <c r="Q211" s="676"/>
      <c r="R211" s="679">
        <f>IF(Q211="YES",$H211,0)</f>
        <v>0</v>
      </c>
      <c r="T211" s="676"/>
      <c r="U211" s="679">
        <f>IF(T211="YES",$H211,0)</f>
        <v>0</v>
      </c>
      <c r="W211" s="676"/>
      <c r="X211" s="679">
        <f>IF(W211="YES",$H211,0)</f>
        <v>0</v>
      </c>
      <c r="Z211" s="676"/>
      <c r="AA211" s="679">
        <f>IF(Z211="YES",$H211,0)</f>
        <v>0</v>
      </c>
    </row>
    <row r="212" spans="2:27" ht="17.25" customHeight="1">
      <c r="B212" s="118">
        <v>9781789271805</v>
      </c>
      <c r="C212" s="66" t="s">
        <v>1597</v>
      </c>
      <c r="D212" s="593" t="s">
        <v>400</v>
      </c>
      <c r="E212" s="57" t="s">
        <v>128</v>
      </c>
      <c r="F212" s="80" t="s">
        <v>225</v>
      </c>
      <c r="G212" s="63" t="s">
        <v>1598</v>
      </c>
      <c r="H212" s="468"/>
      <c r="I212" s="232">
        <v>34.9</v>
      </c>
      <c r="J212" s="218"/>
      <c r="K212" s="196">
        <f t="shared" si="53"/>
        <v>34.9</v>
      </c>
      <c r="L212" s="228">
        <f t="shared" si="54"/>
        <v>0</v>
      </c>
      <c r="M212" s="220">
        <v>0</v>
      </c>
      <c r="N212" s="253">
        <f t="shared" si="55"/>
        <v>0</v>
      </c>
      <c r="O212" s="299"/>
      <c r="Q212" s="676"/>
      <c r="R212" s="679">
        <f t="shared" si="49"/>
        <v>0</v>
      </c>
      <c r="T212" s="676"/>
      <c r="U212" s="679">
        <f t="shared" si="50"/>
        <v>0</v>
      </c>
      <c r="W212" s="676"/>
      <c r="X212" s="679">
        <f t="shared" si="51"/>
        <v>0</v>
      </c>
      <c r="Z212" s="676"/>
      <c r="AA212" s="679">
        <f t="shared" si="52"/>
        <v>0</v>
      </c>
    </row>
    <row r="213" spans="2:27" ht="17.25" customHeight="1">
      <c r="B213" s="118">
        <v>9781780907017</v>
      </c>
      <c r="C213" s="66" t="s">
        <v>1599</v>
      </c>
      <c r="D213" s="593" t="s">
        <v>400</v>
      </c>
      <c r="E213" s="57" t="s">
        <v>128</v>
      </c>
      <c r="F213" s="80" t="s">
        <v>225</v>
      </c>
      <c r="G213" s="63" t="s">
        <v>1600</v>
      </c>
      <c r="H213" s="468"/>
      <c r="I213" s="232">
        <v>37.9</v>
      </c>
      <c r="J213" s="218"/>
      <c r="K213" s="196">
        <f t="shared" si="53"/>
        <v>37.9</v>
      </c>
      <c r="L213" s="228">
        <f t="shared" si="54"/>
        <v>0</v>
      </c>
      <c r="M213" s="220">
        <v>0</v>
      </c>
      <c r="N213" s="253">
        <f t="shared" si="55"/>
        <v>0</v>
      </c>
      <c r="O213" s="299"/>
      <c r="Q213" s="676"/>
      <c r="R213" s="679">
        <f t="shared" si="49"/>
        <v>0</v>
      </c>
      <c r="T213" s="676"/>
      <c r="U213" s="679">
        <f t="shared" si="50"/>
        <v>0</v>
      </c>
      <c r="W213" s="676"/>
      <c r="X213" s="679">
        <f t="shared" si="51"/>
        <v>0</v>
      </c>
      <c r="Z213" s="676"/>
      <c r="AA213" s="679">
        <f t="shared" si="52"/>
        <v>0</v>
      </c>
    </row>
    <row r="214" spans="2:27" ht="17.25" customHeight="1">
      <c r="B214" s="118">
        <v>9781780906386</v>
      </c>
      <c r="C214" s="66" t="s">
        <v>1601</v>
      </c>
      <c r="D214" s="593" t="s">
        <v>400</v>
      </c>
      <c r="E214" s="57" t="s">
        <v>128</v>
      </c>
      <c r="F214" s="80" t="s">
        <v>225</v>
      </c>
      <c r="G214" s="63" t="s">
        <v>1602</v>
      </c>
      <c r="H214" s="468"/>
      <c r="I214" s="232">
        <v>28.9</v>
      </c>
      <c r="J214" s="218"/>
      <c r="K214" s="196">
        <f t="shared" si="53"/>
        <v>28.9</v>
      </c>
      <c r="L214" s="228">
        <f t="shared" si="54"/>
        <v>0</v>
      </c>
      <c r="M214" s="220">
        <v>0</v>
      </c>
      <c r="N214" s="253">
        <f t="shared" si="55"/>
        <v>0</v>
      </c>
      <c r="O214" s="299"/>
      <c r="Q214" s="676"/>
      <c r="R214" s="679">
        <f t="shared" si="49"/>
        <v>0</v>
      </c>
      <c r="T214" s="676"/>
      <c r="U214" s="679">
        <f t="shared" si="50"/>
        <v>0</v>
      </c>
      <c r="W214" s="676"/>
      <c r="X214" s="679">
        <f t="shared" si="51"/>
        <v>0</v>
      </c>
      <c r="Z214" s="676"/>
      <c r="AA214" s="679">
        <f t="shared" si="52"/>
        <v>0</v>
      </c>
    </row>
    <row r="215" spans="2:27" ht="17.25" customHeight="1">
      <c r="B215" s="90">
        <v>9781780906393</v>
      </c>
      <c r="C215" s="66" t="s">
        <v>1603</v>
      </c>
      <c r="D215" s="593" t="s">
        <v>400</v>
      </c>
      <c r="E215" s="57" t="s">
        <v>128</v>
      </c>
      <c r="F215" s="80" t="s">
        <v>225</v>
      </c>
      <c r="G215" s="63" t="s">
        <v>1604</v>
      </c>
      <c r="H215" s="468"/>
      <c r="I215" s="232">
        <v>28.9</v>
      </c>
      <c r="J215" s="218"/>
      <c r="K215" s="196">
        <f t="shared" si="53"/>
        <v>28.9</v>
      </c>
      <c r="L215" s="228">
        <f t="shared" si="54"/>
        <v>0</v>
      </c>
      <c r="M215" s="220">
        <v>0</v>
      </c>
      <c r="N215" s="253">
        <f t="shared" si="55"/>
        <v>0</v>
      </c>
      <c r="O215" s="299"/>
      <c r="Q215" s="676"/>
      <c r="R215" s="679">
        <f t="shared" si="49"/>
        <v>0</v>
      </c>
      <c r="T215" s="676"/>
      <c r="U215" s="679">
        <f t="shared" si="50"/>
        <v>0</v>
      </c>
      <c r="W215" s="676"/>
      <c r="X215" s="679">
        <f t="shared" si="51"/>
        <v>0</v>
      </c>
      <c r="Z215" s="676"/>
      <c r="AA215" s="679">
        <f t="shared" si="52"/>
        <v>0</v>
      </c>
    </row>
    <row r="216" spans="2:27" ht="17.25" customHeight="1">
      <c r="B216" s="90">
        <v>9781789276374</v>
      </c>
      <c r="C216" s="66" t="s">
        <v>1605</v>
      </c>
      <c r="D216" s="593" t="s">
        <v>400</v>
      </c>
      <c r="E216" s="57" t="s">
        <v>128</v>
      </c>
      <c r="F216" s="80" t="s">
        <v>225</v>
      </c>
      <c r="G216" s="63" t="s">
        <v>1606</v>
      </c>
      <c r="H216" s="468"/>
      <c r="I216" s="232">
        <v>17</v>
      </c>
      <c r="J216" s="218"/>
      <c r="K216" s="196">
        <f t="shared" si="53"/>
        <v>17</v>
      </c>
      <c r="L216" s="228">
        <f t="shared" si="54"/>
        <v>0</v>
      </c>
      <c r="M216" s="220">
        <v>0</v>
      </c>
      <c r="N216" s="253">
        <f t="shared" si="55"/>
        <v>0</v>
      </c>
      <c r="O216" s="299"/>
      <c r="Q216" s="676"/>
      <c r="R216" s="679">
        <f t="shared" si="49"/>
        <v>0</v>
      </c>
      <c r="T216" s="676"/>
      <c r="U216" s="679">
        <f t="shared" si="50"/>
        <v>0</v>
      </c>
      <c r="W216" s="676"/>
      <c r="X216" s="679">
        <f t="shared" si="51"/>
        <v>0</v>
      </c>
      <c r="Z216" s="676"/>
      <c r="AA216" s="679">
        <f t="shared" si="52"/>
        <v>0</v>
      </c>
    </row>
    <row r="217" spans="2:27" ht="17.25" customHeight="1">
      <c r="B217" s="90">
        <v>9781780909769</v>
      </c>
      <c r="C217" s="66" t="s">
        <v>1607</v>
      </c>
      <c r="D217" s="593" t="s">
        <v>400</v>
      </c>
      <c r="E217" s="57" t="s">
        <v>128</v>
      </c>
      <c r="F217" s="80" t="s">
        <v>225</v>
      </c>
      <c r="G217" s="63" t="s">
        <v>1608</v>
      </c>
      <c r="H217" s="468"/>
      <c r="I217" s="232">
        <v>46</v>
      </c>
      <c r="J217" s="218"/>
      <c r="K217" s="196">
        <f t="shared" si="53"/>
        <v>46</v>
      </c>
      <c r="L217" s="228">
        <f t="shared" si="54"/>
        <v>0</v>
      </c>
      <c r="M217" s="220">
        <v>0</v>
      </c>
      <c r="N217" s="253">
        <f t="shared" si="55"/>
        <v>0</v>
      </c>
      <c r="O217" s="299"/>
      <c r="Q217" s="676"/>
      <c r="R217" s="679">
        <f t="shared" si="49"/>
        <v>0</v>
      </c>
      <c r="T217" s="676"/>
      <c r="U217" s="679">
        <f t="shared" si="50"/>
        <v>0</v>
      </c>
      <c r="W217" s="676"/>
      <c r="X217" s="679">
        <f t="shared" si="51"/>
        <v>0</v>
      </c>
      <c r="Z217" s="676"/>
      <c r="AA217" s="679">
        <f t="shared" si="52"/>
        <v>0</v>
      </c>
    </row>
    <row r="218" spans="2:27" ht="17.25" customHeight="1">
      <c r="B218" s="43">
        <v>9781847411877</v>
      </c>
      <c r="C218" s="66" t="s">
        <v>1609</v>
      </c>
      <c r="D218" s="593" t="s">
        <v>400</v>
      </c>
      <c r="E218" s="57" t="s">
        <v>56</v>
      </c>
      <c r="F218" s="80" t="s">
        <v>225</v>
      </c>
      <c r="G218" s="63" t="s">
        <v>1610</v>
      </c>
      <c r="H218" s="468"/>
      <c r="I218" s="232">
        <v>41.9</v>
      </c>
      <c r="J218" s="218"/>
      <c r="K218" s="196">
        <f t="shared" si="53"/>
        <v>41.9</v>
      </c>
      <c r="L218" s="228">
        <f t="shared" si="54"/>
        <v>0</v>
      </c>
      <c r="M218" s="220">
        <v>0</v>
      </c>
      <c r="N218" s="253">
        <f t="shared" si="55"/>
        <v>0</v>
      </c>
      <c r="O218" s="299"/>
      <c r="Q218" s="676"/>
      <c r="R218" s="679">
        <f t="shared" si="49"/>
        <v>0</v>
      </c>
      <c r="T218" s="676"/>
      <c r="U218" s="679">
        <f t="shared" si="50"/>
        <v>0</v>
      </c>
      <c r="W218" s="676"/>
      <c r="X218" s="679">
        <f t="shared" si="51"/>
        <v>0</v>
      </c>
      <c r="Z218" s="676"/>
      <c r="AA218" s="679">
        <f t="shared" si="52"/>
        <v>0</v>
      </c>
    </row>
    <row r="219" spans="2:27" ht="17.25" customHeight="1">
      <c r="B219" s="43">
        <v>9781789272390</v>
      </c>
      <c r="C219" s="66" t="s">
        <v>1611</v>
      </c>
      <c r="D219" s="593" t="s">
        <v>400</v>
      </c>
      <c r="E219" s="57" t="s">
        <v>56</v>
      </c>
      <c r="F219" s="80" t="s">
        <v>225</v>
      </c>
      <c r="G219" s="63" t="s">
        <v>1612</v>
      </c>
      <c r="H219" s="468"/>
      <c r="I219" s="232">
        <v>9.9499999999999993</v>
      </c>
      <c r="J219" s="218"/>
      <c r="K219" s="196">
        <f t="shared" si="53"/>
        <v>9.9499999999999993</v>
      </c>
      <c r="L219" s="228">
        <f t="shared" si="54"/>
        <v>0</v>
      </c>
      <c r="M219" s="220">
        <v>0</v>
      </c>
      <c r="N219" s="253">
        <f t="shared" si="55"/>
        <v>0</v>
      </c>
      <c r="O219" s="299"/>
      <c r="Q219" s="676"/>
      <c r="R219" s="679">
        <f t="shared" si="49"/>
        <v>0</v>
      </c>
      <c r="T219" s="676"/>
      <c r="U219" s="679">
        <f t="shared" si="50"/>
        <v>0</v>
      </c>
      <c r="W219" s="676"/>
      <c r="X219" s="679">
        <f t="shared" si="51"/>
        <v>0</v>
      </c>
      <c r="Z219" s="676"/>
      <c r="AA219" s="679">
        <f t="shared" si="52"/>
        <v>0</v>
      </c>
    </row>
    <row r="220" spans="2:27" ht="17.25" customHeight="1">
      <c r="B220" s="118">
        <v>9780717153589</v>
      </c>
      <c r="C220" s="82" t="s">
        <v>1613</v>
      </c>
      <c r="D220" s="593" t="s">
        <v>400</v>
      </c>
      <c r="E220" s="79" t="s">
        <v>54</v>
      </c>
      <c r="F220" s="80" t="s">
        <v>246</v>
      </c>
      <c r="G220" s="451"/>
      <c r="H220" s="468"/>
      <c r="I220" s="224">
        <v>20.95</v>
      </c>
      <c r="J220" s="218"/>
      <c r="K220" s="196">
        <f t="shared" si="53"/>
        <v>20.95</v>
      </c>
      <c r="L220" s="228">
        <f t="shared" si="54"/>
        <v>0</v>
      </c>
      <c r="M220" s="220">
        <v>0</v>
      </c>
      <c r="N220" s="253">
        <f t="shared" si="55"/>
        <v>0</v>
      </c>
      <c r="O220" s="299"/>
      <c r="Q220" s="676"/>
      <c r="R220" s="679">
        <f t="shared" si="49"/>
        <v>0</v>
      </c>
      <c r="T220" s="676"/>
      <c r="U220" s="679">
        <f t="shared" si="50"/>
        <v>0</v>
      </c>
      <c r="W220" s="676"/>
      <c r="X220" s="679">
        <f t="shared" si="51"/>
        <v>0</v>
      </c>
      <c r="Z220" s="676"/>
      <c r="AA220" s="679">
        <f t="shared" si="52"/>
        <v>0</v>
      </c>
    </row>
    <row r="221" spans="2:27" ht="17.25" customHeight="1">
      <c r="B221" s="118">
        <v>9780717153596</v>
      </c>
      <c r="C221" s="667" t="s">
        <v>1614</v>
      </c>
      <c r="D221" s="593" t="s">
        <v>400</v>
      </c>
      <c r="E221" s="79" t="s">
        <v>54</v>
      </c>
      <c r="F221" s="80" t="s">
        <v>246</v>
      </c>
      <c r="G221" s="451"/>
      <c r="H221" s="468"/>
      <c r="I221" s="224">
        <v>20.95</v>
      </c>
      <c r="J221" s="218"/>
      <c r="K221" s="196">
        <f t="shared" si="53"/>
        <v>20.95</v>
      </c>
      <c r="L221" s="228">
        <f t="shared" si="54"/>
        <v>0</v>
      </c>
      <c r="M221" s="220">
        <v>0</v>
      </c>
      <c r="N221" s="253">
        <f t="shared" si="55"/>
        <v>0</v>
      </c>
      <c r="O221" s="299"/>
      <c r="Q221" s="676"/>
      <c r="R221" s="679">
        <f t="shared" si="49"/>
        <v>0</v>
      </c>
      <c r="T221" s="676"/>
      <c r="U221" s="679">
        <f t="shared" si="50"/>
        <v>0</v>
      </c>
      <c r="W221" s="676"/>
      <c r="X221" s="679">
        <f t="shared" si="51"/>
        <v>0</v>
      </c>
      <c r="Z221" s="676"/>
      <c r="AA221" s="679">
        <f t="shared" si="52"/>
        <v>0</v>
      </c>
    </row>
    <row r="222" spans="2:27" ht="17.25" customHeight="1">
      <c r="B222" s="118">
        <v>9780717150311</v>
      </c>
      <c r="C222" s="82" t="s">
        <v>1615</v>
      </c>
      <c r="D222" s="593" t="s">
        <v>400</v>
      </c>
      <c r="E222" s="79" t="s">
        <v>54</v>
      </c>
      <c r="F222" s="80" t="s">
        <v>246</v>
      </c>
      <c r="G222" s="451"/>
      <c r="H222" s="468"/>
      <c r="I222" s="225">
        <v>25.95</v>
      </c>
      <c r="J222" s="218"/>
      <c r="K222" s="196">
        <f t="shared" si="53"/>
        <v>25.95</v>
      </c>
      <c r="L222" s="228">
        <f t="shared" si="54"/>
        <v>0</v>
      </c>
      <c r="M222" s="220">
        <v>0</v>
      </c>
      <c r="N222" s="253">
        <f t="shared" si="55"/>
        <v>0</v>
      </c>
      <c r="O222" s="299"/>
      <c r="Q222" s="676"/>
      <c r="R222" s="679">
        <f t="shared" si="49"/>
        <v>0</v>
      </c>
      <c r="T222" s="676"/>
      <c r="U222" s="679">
        <f t="shared" si="50"/>
        <v>0</v>
      </c>
      <c r="W222" s="676"/>
      <c r="X222" s="679">
        <f t="shared" si="51"/>
        <v>0</v>
      </c>
      <c r="Z222" s="676"/>
      <c r="AA222" s="679">
        <f t="shared" si="52"/>
        <v>0</v>
      </c>
    </row>
    <row r="223" spans="2:27" ht="17.25" customHeight="1">
      <c r="B223" s="118">
        <v>9780717154296</v>
      </c>
      <c r="C223" s="82" t="s">
        <v>1616</v>
      </c>
      <c r="D223" s="593" t="s">
        <v>400</v>
      </c>
      <c r="E223" s="79" t="s">
        <v>54</v>
      </c>
      <c r="F223" s="80" t="s">
        <v>246</v>
      </c>
      <c r="G223" s="451"/>
      <c r="H223" s="468"/>
      <c r="I223" s="225">
        <v>25.95</v>
      </c>
      <c r="J223" s="218"/>
      <c r="K223" s="196">
        <f t="shared" si="53"/>
        <v>25.95</v>
      </c>
      <c r="L223" s="228">
        <f t="shared" si="54"/>
        <v>0</v>
      </c>
      <c r="M223" s="220">
        <v>0</v>
      </c>
      <c r="N223" s="253">
        <f t="shared" si="55"/>
        <v>0</v>
      </c>
      <c r="O223" s="299"/>
      <c r="Q223" s="676"/>
      <c r="R223" s="679">
        <f t="shared" si="49"/>
        <v>0</v>
      </c>
      <c r="T223" s="676"/>
      <c r="U223" s="679">
        <f t="shared" si="50"/>
        <v>0</v>
      </c>
      <c r="W223" s="676"/>
      <c r="X223" s="679">
        <f t="shared" si="51"/>
        <v>0</v>
      </c>
      <c r="Z223" s="676"/>
      <c r="AA223" s="679">
        <f t="shared" si="52"/>
        <v>0</v>
      </c>
    </row>
    <row r="224" spans="2:27" ht="17.25" customHeight="1">
      <c r="B224" s="118">
        <v>9780717173389</v>
      </c>
      <c r="C224" s="82" t="s">
        <v>1617</v>
      </c>
      <c r="D224" s="593" t="s">
        <v>400</v>
      </c>
      <c r="E224" s="79" t="s">
        <v>54</v>
      </c>
      <c r="F224" s="594" t="s">
        <v>246</v>
      </c>
      <c r="G224" s="451"/>
      <c r="H224" s="468"/>
      <c r="I224" s="224">
        <v>30.95</v>
      </c>
      <c r="J224" s="218"/>
      <c r="K224" s="196">
        <f t="shared" si="53"/>
        <v>30.95</v>
      </c>
      <c r="L224" s="228">
        <f t="shared" si="54"/>
        <v>0</v>
      </c>
      <c r="M224" s="220">
        <v>0</v>
      </c>
      <c r="N224" s="253">
        <f t="shared" si="55"/>
        <v>0</v>
      </c>
      <c r="O224" s="299"/>
      <c r="Q224" s="676"/>
      <c r="R224" s="679">
        <f t="shared" si="49"/>
        <v>0</v>
      </c>
      <c r="T224" s="676"/>
      <c r="U224" s="679">
        <f t="shared" si="50"/>
        <v>0</v>
      </c>
      <c r="W224" s="676"/>
      <c r="X224" s="679">
        <f t="shared" si="51"/>
        <v>0</v>
      </c>
      <c r="Z224" s="676"/>
      <c r="AA224" s="679">
        <f t="shared" si="52"/>
        <v>0</v>
      </c>
    </row>
    <row r="225" spans="2:27" ht="17.25" customHeight="1">
      <c r="B225" s="118">
        <v>9780717186242</v>
      </c>
      <c r="C225" s="82" t="s">
        <v>1618</v>
      </c>
      <c r="D225" s="593" t="s">
        <v>400</v>
      </c>
      <c r="E225" s="79" t="s">
        <v>56</v>
      </c>
      <c r="F225" s="594" t="s">
        <v>246</v>
      </c>
      <c r="G225" s="451"/>
      <c r="H225" s="468"/>
      <c r="I225" s="224">
        <v>9.99</v>
      </c>
      <c r="J225" s="218"/>
      <c r="K225" s="196">
        <f t="shared" si="53"/>
        <v>9.99</v>
      </c>
      <c r="L225" s="228">
        <f t="shared" si="54"/>
        <v>0</v>
      </c>
      <c r="M225" s="220">
        <v>0</v>
      </c>
      <c r="N225" s="253">
        <f t="shared" si="55"/>
        <v>0</v>
      </c>
      <c r="O225" s="299"/>
      <c r="Q225" s="676"/>
      <c r="R225" s="679">
        <f t="shared" si="49"/>
        <v>0</v>
      </c>
      <c r="T225" s="676"/>
      <c r="U225" s="679">
        <f t="shared" si="50"/>
        <v>0</v>
      </c>
      <c r="W225" s="676"/>
      <c r="X225" s="679">
        <f t="shared" si="51"/>
        <v>0</v>
      </c>
      <c r="Z225" s="676"/>
      <c r="AA225" s="679">
        <f t="shared" si="52"/>
        <v>0</v>
      </c>
    </row>
    <row r="226" spans="2:27" ht="17.25" customHeight="1">
      <c r="B226" s="118">
        <v>9780717186259</v>
      </c>
      <c r="C226" s="82" t="s">
        <v>1619</v>
      </c>
      <c r="D226" s="593" t="s">
        <v>400</v>
      </c>
      <c r="E226" s="79" t="s">
        <v>56</v>
      </c>
      <c r="F226" s="80" t="s">
        <v>246</v>
      </c>
      <c r="G226" s="451"/>
      <c r="H226" s="468"/>
      <c r="I226" s="224">
        <v>9.99</v>
      </c>
      <c r="J226" s="218"/>
      <c r="K226" s="196">
        <f t="shared" si="53"/>
        <v>9.99</v>
      </c>
      <c r="L226" s="228">
        <f t="shared" si="54"/>
        <v>0</v>
      </c>
      <c r="M226" s="220">
        <v>0</v>
      </c>
      <c r="N226" s="253">
        <f t="shared" si="55"/>
        <v>0</v>
      </c>
      <c r="O226" s="299"/>
      <c r="Q226" s="676"/>
      <c r="R226" s="679">
        <f t="shared" si="49"/>
        <v>0</v>
      </c>
      <c r="T226" s="676"/>
      <c r="U226" s="679">
        <f t="shared" si="50"/>
        <v>0</v>
      </c>
      <c r="W226" s="676"/>
      <c r="X226" s="679">
        <f t="shared" si="51"/>
        <v>0</v>
      </c>
      <c r="Z226" s="676"/>
      <c r="AA226" s="679">
        <f t="shared" si="52"/>
        <v>0</v>
      </c>
    </row>
    <row r="227" spans="2:27" ht="17.25" customHeight="1">
      <c r="B227" s="118">
        <v>9780717183173</v>
      </c>
      <c r="C227" s="82" t="s">
        <v>1620</v>
      </c>
      <c r="D227" s="593" t="s">
        <v>400</v>
      </c>
      <c r="E227" s="79" t="s">
        <v>56</v>
      </c>
      <c r="F227" s="80" t="s">
        <v>246</v>
      </c>
      <c r="G227" s="601"/>
      <c r="H227" s="468"/>
      <c r="I227" s="224">
        <v>9.99</v>
      </c>
      <c r="J227" s="218"/>
      <c r="K227" s="196">
        <f t="shared" si="53"/>
        <v>9.99</v>
      </c>
      <c r="L227" s="228">
        <f t="shared" si="54"/>
        <v>0</v>
      </c>
      <c r="M227" s="220">
        <v>0</v>
      </c>
      <c r="N227" s="253">
        <f t="shared" si="55"/>
        <v>0</v>
      </c>
      <c r="O227" s="299"/>
      <c r="Q227" s="676"/>
      <c r="R227" s="679">
        <f t="shared" si="49"/>
        <v>0</v>
      </c>
      <c r="T227" s="676"/>
      <c r="U227" s="679">
        <f t="shared" si="50"/>
        <v>0</v>
      </c>
      <c r="W227" s="676"/>
      <c r="X227" s="679">
        <f t="shared" si="51"/>
        <v>0</v>
      </c>
      <c r="Z227" s="676"/>
      <c r="AA227" s="679">
        <f t="shared" si="52"/>
        <v>0</v>
      </c>
    </row>
    <row r="228" spans="2:27" ht="17.25" customHeight="1">
      <c r="B228" s="118">
        <v>9780717183180</v>
      </c>
      <c r="C228" s="82" t="s">
        <v>1621</v>
      </c>
      <c r="D228" s="593" t="s">
        <v>400</v>
      </c>
      <c r="E228" s="79" t="s">
        <v>56</v>
      </c>
      <c r="F228" s="80" t="s">
        <v>246</v>
      </c>
      <c r="G228" s="601"/>
      <c r="H228" s="468"/>
      <c r="I228" s="224">
        <v>9.99</v>
      </c>
      <c r="J228" s="218"/>
      <c r="K228" s="196">
        <f>I228-(I228*J228)</f>
        <v>9.99</v>
      </c>
      <c r="L228" s="228">
        <f>K228*H228</f>
        <v>0</v>
      </c>
      <c r="M228" s="220">
        <v>0</v>
      </c>
      <c r="N228" s="253">
        <f>L228+(L228*M228)</f>
        <v>0</v>
      </c>
      <c r="O228" s="299"/>
      <c r="Q228" s="676"/>
      <c r="R228" s="679">
        <f t="shared" si="49"/>
        <v>0</v>
      </c>
      <c r="T228" s="676"/>
      <c r="U228" s="679">
        <f t="shared" si="50"/>
        <v>0</v>
      </c>
      <c r="W228" s="676"/>
      <c r="X228" s="679">
        <f t="shared" si="51"/>
        <v>0</v>
      </c>
      <c r="Z228" s="676"/>
      <c r="AA228" s="679">
        <f t="shared" si="52"/>
        <v>0</v>
      </c>
    </row>
    <row r="229" spans="2:27" ht="17.25" customHeight="1">
      <c r="B229" s="90">
        <v>9781999829308</v>
      </c>
      <c r="C229" s="66" t="s">
        <v>1622</v>
      </c>
      <c r="D229" s="593" t="s">
        <v>400</v>
      </c>
      <c r="E229" s="66" t="s">
        <v>1623</v>
      </c>
      <c r="F229" s="80" t="s">
        <v>557</v>
      </c>
      <c r="G229" s="63"/>
      <c r="H229" s="468"/>
      <c r="I229" s="224">
        <v>19</v>
      </c>
      <c r="J229" s="218"/>
      <c r="K229" s="196">
        <f>I229-(I229*J229)</f>
        <v>19</v>
      </c>
      <c r="L229" s="228">
        <f>K229*H229</f>
        <v>0</v>
      </c>
      <c r="M229" s="220">
        <v>0</v>
      </c>
      <c r="N229" s="253">
        <f>L229+(L229*M229)</f>
        <v>0</v>
      </c>
      <c r="O229" s="299"/>
      <c r="Q229" s="676"/>
      <c r="R229" s="679">
        <f t="shared" si="49"/>
        <v>0</v>
      </c>
      <c r="T229" s="676"/>
      <c r="U229" s="679">
        <f t="shared" si="50"/>
        <v>0</v>
      </c>
      <c r="W229" s="676"/>
      <c r="X229" s="679">
        <f t="shared" si="51"/>
        <v>0</v>
      </c>
      <c r="Z229" s="676"/>
      <c r="AA229" s="679">
        <f t="shared" si="52"/>
        <v>0</v>
      </c>
    </row>
    <row r="230" spans="2:27" ht="17.25" customHeight="1">
      <c r="B230" s="72">
        <v>9781857919936</v>
      </c>
      <c r="C230" s="64" t="s">
        <v>399</v>
      </c>
      <c r="D230" s="593" t="s">
        <v>400</v>
      </c>
      <c r="E230" s="58" t="s">
        <v>98</v>
      </c>
      <c r="F230" s="63" t="s">
        <v>1410</v>
      </c>
      <c r="G230" s="602" t="s">
        <v>401</v>
      </c>
      <c r="H230" s="468"/>
      <c r="I230" s="224">
        <v>19.899999999999999</v>
      </c>
      <c r="J230" s="218"/>
      <c r="K230" s="196">
        <f t="shared" si="53"/>
        <v>19.899999999999999</v>
      </c>
      <c r="L230" s="228">
        <f t="shared" si="54"/>
        <v>0</v>
      </c>
      <c r="M230" s="220">
        <v>0</v>
      </c>
      <c r="N230" s="253">
        <f t="shared" si="55"/>
        <v>0</v>
      </c>
      <c r="O230" s="299"/>
      <c r="Q230" s="676"/>
      <c r="R230" s="679">
        <f t="shared" si="49"/>
        <v>0</v>
      </c>
      <c r="T230" s="676"/>
      <c r="U230" s="679">
        <f t="shared" si="50"/>
        <v>0</v>
      </c>
      <c r="W230" s="676"/>
      <c r="X230" s="679">
        <f t="shared" si="51"/>
        <v>0</v>
      </c>
      <c r="Z230" s="676"/>
      <c r="AA230" s="679">
        <f t="shared" si="52"/>
        <v>0</v>
      </c>
    </row>
    <row r="231" spans="2:27" s="333" customFormat="1" ht="17.25" customHeight="1">
      <c r="B231" s="87"/>
      <c r="C231" s="132" t="s">
        <v>396</v>
      </c>
      <c r="D231" s="132"/>
      <c r="E231" s="130"/>
      <c r="F231" s="86"/>
      <c r="G231" s="86"/>
      <c r="H231" s="468"/>
      <c r="I231" s="224"/>
      <c r="J231" s="218"/>
      <c r="K231" s="306">
        <f t="shared" ref="K231" si="56">I231-(I231*J231)</f>
        <v>0</v>
      </c>
      <c r="L231" s="307">
        <f t="shared" ref="L231" si="57">K231*H231</f>
        <v>0</v>
      </c>
      <c r="M231" s="220">
        <v>0</v>
      </c>
      <c r="N231" s="308">
        <f t="shared" ref="N231" si="58">L231+(L231*M231)</f>
        <v>0</v>
      </c>
      <c r="O231" s="299"/>
      <c r="Q231" s="676"/>
      <c r="R231" s="693">
        <f t="shared" si="49"/>
        <v>0</v>
      </c>
      <c r="T231" s="676"/>
      <c r="U231" s="693">
        <f t="shared" si="50"/>
        <v>0</v>
      </c>
      <c r="W231" s="676"/>
      <c r="X231" s="693">
        <f t="shared" si="51"/>
        <v>0</v>
      </c>
      <c r="Z231" s="676"/>
      <c r="AA231" s="693">
        <f t="shared" si="52"/>
        <v>0</v>
      </c>
    </row>
    <row r="232" spans="2:27" s="333" customFormat="1" ht="17.25" customHeight="1">
      <c r="B232" s="118"/>
      <c r="C232" s="312"/>
      <c r="D232" s="132"/>
      <c r="E232" s="151"/>
      <c r="F232" s="85"/>
      <c r="G232" s="80"/>
      <c r="H232" s="468"/>
      <c r="I232" s="303"/>
      <c r="J232" s="218"/>
      <c r="K232" s="306">
        <f t="shared" ref="K232:K233" si="59">I232-(I232*J232)</f>
        <v>0</v>
      </c>
      <c r="L232" s="307">
        <f t="shared" ref="L232:L233" si="60">K232*H232</f>
        <v>0</v>
      </c>
      <c r="M232" s="221">
        <v>0</v>
      </c>
      <c r="N232" s="308">
        <f t="shared" ref="N232:N233" si="61">L232+(L232*M232)</f>
        <v>0</v>
      </c>
      <c r="O232" s="299"/>
      <c r="Q232" s="676"/>
      <c r="R232" s="693">
        <f t="shared" si="49"/>
        <v>0</v>
      </c>
      <c r="T232" s="676"/>
      <c r="U232" s="693">
        <f t="shared" si="50"/>
        <v>0</v>
      </c>
      <c r="W232" s="676"/>
      <c r="X232" s="693">
        <f t="shared" si="51"/>
        <v>0</v>
      </c>
      <c r="Z232" s="676"/>
      <c r="AA232" s="693">
        <f t="shared" si="52"/>
        <v>0</v>
      </c>
    </row>
    <row r="233" spans="2:27" s="333" customFormat="1" ht="17.25" customHeight="1">
      <c r="B233" s="118"/>
      <c r="C233" s="312"/>
      <c r="D233" s="132"/>
      <c r="E233" s="151"/>
      <c r="F233" s="85"/>
      <c r="G233" s="80"/>
      <c r="H233" s="468"/>
      <c r="I233" s="303"/>
      <c r="J233" s="218"/>
      <c r="K233" s="306">
        <f t="shared" si="59"/>
        <v>0</v>
      </c>
      <c r="L233" s="307">
        <f t="shared" si="60"/>
        <v>0</v>
      </c>
      <c r="M233" s="221">
        <v>0</v>
      </c>
      <c r="N233" s="308">
        <f t="shared" si="61"/>
        <v>0</v>
      </c>
      <c r="O233" s="299"/>
      <c r="Q233" s="676"/>
      <c r="R233" s="693">
        <f t="shared" si="49"/>
        <v>0</v>
      </c>
      <c r="T233" s="676"/>
      <c r="U233" s="693">
        <f t="shared" si="50"/>
        <v>0</v>
      </c>
      <c r="W233" s="676"/>
      <c r="X233" s="693">
        <f t="shared" si="51"/>
        <v>0</v>
      </c>
      <c r="Z233" s="676"/>
      <c r="AA233" s="693">
        <f t="shared" si="52"/>
        <v>0</v>
      </c>
    </row>
    <row r="234" spans="2:27" s="333" customFormat="1" ht="17.25" customHeight="1">
      <c r="B234" s="479"/>
      <c r="C234" s="486" t="s">
        <v>271</v>
      </c>
      <c r="D234" s="654"/>
      <c r="E234" s="476"/>
      <c r="F234" s="477"/>
      <c r="G234" s="478"/>
      <c r="H234" s="479"/>
      <c r="I234" s="480"/>
      <c r="J234" s="481"/>
      <c r="K234" s="482"/>
      <c r="L234" s="483"/>
      <c r="M234" s="484"/>
      <c r="N234" s="484"/>
      <c r="O234" s="485"/>
      <c r="Q234" s="454"/>
      <c r="R234" s="677"/>
      <c r="S234" s="12"/>
      <c r="T234"/>
      <c r="U234" s="680"/>
      <c r="V234" s="12"/>
      <c r="W234"/>
      <c r="X234" s="680"/>
      <c r="Y234" s="12"/>
      <c r="Z234"/>
      <c r="AA234" s="680"/>
    </row>
    <row r="235" spans="2:27" ht="17.25" customHeight="1">
      <c r="B235" s="168" t="s">
        <v>485</v>
      </c>
      <c r="C235" s="127"/>
      <c r="D235" s="170"/>
      <c r="E235" s="170"/>
      <c r="F235" s="127"/>
      <c r="G235" s="127"/>
      <c r="H235" s="263">
        <f>SUM(H171:H234)</f>
        <v>0</v>
      </c>
      <c r="I235" s="520"/>
      <c r="J235" s="193"/>
      <c r="K235" s="193"/>
      <c r="L235" s="229">
        <f>SUM(L171:L234)</f>
        <v>0</v>
      </c>
      <c r="M235" s="171"/>
      <c r="N235" s="241">
        <f>SUM(N171:N234)</f>
        <v>0</v>
      </c>
      <c r="O235" s="87"/>
      <c r="S235"/>
      <c r="V235"/>
      <c r="Y235"/>
    </row>
    <row r="236" spans="2:27" ht="17.25" customHeight="1">
      <c r="B236" s="1"/>
      <c r="C236" s="7"/>
      <c r="D236" s="7"/>
      <c r="E236" s="2"/>
      <c r="F236" s="9"/>
      <c r="G236" s="9"/>
      <c r="H236" s="8"/>
      <c r="M236" s="162"/>
      <c r="N236" s="162"/>
      <c r="O236" s="9"/>
      <c r="S236"/>
      <c r="V236"/>
      <c r="Y236"/>
    </row>
    <row r="237" spans="2:27" ht="30" customHeight="1">
      <c r="B237" s="733" t="s">
        <v>486</v>
      </c>
      <c r="C237" s="733"/>
      <c r="D237" s="733"/>
      <c r="E237" s="733"/>
      <c r="F237" s="733"/>
      <c r="G237" s="733"/>
      <c r="H237" s="733"/>
      <c r="I237" s="733"/>
      <c r="J237" s="733"/>
      <c r="K237" s="733"/>
      <c r="L237" s="733"/>
      <c r="M237" s="733"/>
      <c r="N237" s="733"/>
      <c r="O237" s="733"/>
      <c r="S237"/>
      <c r="V237"/>
      <c r="Y237"/>
    </row>
    <row r="238" spans="2:27" s="22" customFormat="1" ht="30" customHeight="1">
      <c r="B238" s="106" t="s">
        <v>78</v>
      </c>
      <c r="C238" s="166" t="s">
        <v>79</v>
      </c>
      <c r="D238" s="166" t="s">
        <v>80</v>
      </c>
      <c r="E238" s="166" t="s">
        <v>81</v>
      </c>
      <c r="F238" s="167" t="s">
        <v>82</v>
      </c>
      <c r="G238" s="166" t="s">
        <v>83</v>
      </c>
      <c r="H238" s="262" t="s">
        <v>84</v>
      </c>
      <c r="I238" s="463" t="s">
        <v>85</v>
      </c>
      <c r="J238" s="178" t="s">
        <v>86</v>
      </c>
      <c r="K238" s="178" t="s">
        <v>87</v>
      </c>
      <c r="L238" s="178" t="s">
        <v>88</v>
      </c>
      <c r="M238" s="223" t="s">
        <v>89</v>
      </c>
      <c r="N238" s="223" t="s">
        <v>90</v>
      </c>
      <c r="O238" s="166" t="s">
        <v>91</v>
      </c>
      <c r="Q238" s="729" t="s">
        <v>92</v>
      </c>
      <c r="R238" s="730"/>
      <c r="T238" s="729" t="s">
        <v>93</v>
      </c>
      <c r="U238" s="730"/>
      <c r="W238" s="729" t="s">
        <v>94</v>
      </c>
      <c r="X238" s="730"/>
      <c r="Z238" s="731" t="s">
        <v>95</v>
      </c>
      <c r="AA238" s="732"/>
    </row>
    <row r="239" spans="2:27" ht="17.25" customHeight="1">
      <c r="B239" s="43">
        <v>9781907330728</v>
      </c>
      <c r="C239" s="68" t="s">
        <v>1624</v>
      </c>
      <c r="D239" s="44" t="s">
        <v>488</v>
      </c>
      <c r="E239" s="45" t="s">
        <v>98</v>
      </c>
      <c r="F239" s="59" t="s">
        <v>1294</v>
      </c>
      <c r="G239" s="300">
        <v>907330</v>
      </c>
      <c r="H239" s="469"/>
      <c r="I239" s="301">
        <v>8.5</v>
      </c>
      <c r="J239" s="218"/>
      <c r="K239" s="196">
        <f t="shared" ref="K239:K271" si="62">I239-(I239*J239)</f>
        <v>8.5</v>
      </c>
      <c r="L239" s="228">
        <f t="shared" ref="L239:L271" si="63">K239*H239</f>
        <v>0</v>
      </c>
      <c r="M239" s="220">
        <v>0</v>
      </c>
      <c r="N239" s="253">
        <f t="shared" ref="N239:N271" si="64">L239+(L239*M239)</f>
        <v>0</v>
      </c>
      <c r="O239" s="299"/>
      <c r="Q239" s="676"/>
      <c r="R239" s="679">
        <f t="shared" ref="R239:R274" si="65">IF(Q239="YES",$H239,0)</f>
        <v>0</v>
      </c>
      <c r="T239" s="676"/>
      <c r="U239" s="679">
        <f t="shared" ref="U239:U274" si="66">IF(T239="YES",$H239,0)</f>
        <v>0</v>
      </c>
      <c r="W239" s="676"/>
      <c r="X239" s="679">
        <f t="shared" ref="X239:X274" si="67">IF(W239="YES",$H239,0)</f>
        <v>0</v>
      </c>
      <c r="Z239" s="676"/>
      <c r="AA239" s="679">
        <f t="shared" ref="AA239:AA274" si="68">IF(Z239="YES",$H239,0)</f>
        <v>0</v>
      </c>
    </row>
    <row r="240" spans="2:27" ht="17.25" customHeight="1">
      <c r="B240" s="72">
        <v>9781859719264</v>
      </c>
      <c r="C240" s="56" t="s">
        <v>487</v>
      </c>
      <c r="D240" s="44" t="s">
        <v>488</v>
      </c>
      <c r="E240" s="58" t="s">
        <v>98</v>
      </c>
      <c r="F240" s="59" t="s">
        <v>99</v>
      </c>
      <c r="G240" s="60" t="s">
        <v>489</v>
      </c>
      <c r="H240" s="469"/>
      <c r="I240" s="278">
        <v>15</v>
      </c>
      <c r="J240" s="218"/>
      <c r="K240" s="196">
        <f t="shared" si="62"/>
        <v>15</v>
      </c>
      <c r="L240" s="228">
        <f t="shared" si="63"/>
        <v>0</v>
      </c>
      <c r="M240" s="220">
        <v>0</v>
      </c>
      <c r="N240" s="253">
        <f t="shared" si="64"/>
        <v>0</v>
      </c>
      <c r="O240" s="299"/>
      <c r="Q240" s="676"/>
      <c r="R240" s="679">
        <f t="shared" si="65"/>
        <v>0</v>
      </c>
      <c r="T240" s="676"/>
      <c r="U240" s="679">
        <f t="shared" si="66"/>
        <v>0</v>
      </c>
      <c r="W240" s="676"/>
      <c r="X240" s="679">
        <f t="shared" si="67"/>
        <v>0</v>
      </c>
      <c r="Z240" s="676"/>
      <c r="AA240" s="679">
        <f t="shared" si="68"/>
        <v>0</v>
      </c>
    </row>
    <row r="241" spans="2:27" ht="17.25" customHeight="1">
      <c r="B241" s="72">
        <v>9781859716706</v>
      </c>
      <c r="C241" s="56" t="s">
        <v>490</v>
      </c>
      <c r="D241" s="44" t="s">
        <v>488</v>
      </c>
      <c r="E241" s="58" t="s">
        <v>98</v>
      </c>
      <c r="F241" s="59" t="s">
        <v>99</v>
      </c>
      <c r="G241" s="60" t="s">
        <v>491</v>
      </c>
      <c r="H241" s="469"/>
      <c r="I241" s="278">
        <v>16.5</v>
      </c>
      <c r="J241" s="218"/>
      <c r="K241" s="196">
        <f t="shared" si="62"/>
        <v>16.5</v>
      </c>
      <c r="L241" s="228">
        <f t="shared" si="63"/>
        <v>0</v>
      </c>
      <c r="M241" s="220">
        <v>0</v>
      </c>
      <c r="N241" s="253">
        <f t="shared" si="64"/>
        <v>0</v>
      </c>
      <c r="O241" s="299"/>
      <c r="Q241" s="676"/>
      <c r="R241" s="679">
        <f t="shared" si="65"/>
        <v>0</v>
      </c>
      <c r="T241" s="676"/>
      <c r="U241" s="679">
        <f t="shared" si="66"/>
        <v>0</v>
      </c>
      <c r="W241" s="676"/>
      <c r="X241" s="679">
        <f t="shared" si="67"/>
        <v>0</v>
      </c>
      <c r="Z241" s="676"/>
      <c r="AA241" s="679">
        <f t="shared" si="68"/>
        <v>0</v>
      </c>
    </row>
    <row r="242" spans="2:27" ht="17.25" customHeight="1">
      <c r="B242" s="381">
        <v>9781857915655</v>
      </c>
      <c r="C242" s="56" t="s">
        <v>492</v>
      </c>
      <c r="D242" s="44" t="s">
        <v>488</v>
      </c>
      <c r="E242" s="58" t="s">
        <v>98</v>
      </c>
      <c r="F242" s="59" t="s">
        <v>99</v>
      </c>
      <c r="G242" s="60" t="s">
        <v>493</v>
      </c>
      <c r="H242" s="469"/>
      <c r="I242" s="278">
        <v>16.8</v>
      </c>
      <c r="J242" s="218"/>
      <c r="K242" s="196">
        <f t="shared" si="62"/>
        <v>16.8</v>
      </c>
      <c r="L242" s="228">
        <f t="shared" si="63"/>
        <v>0</v>
      </c>
      <c r="M242" s="220">
        <v>0</v>
      </c>
      <c r="N242" s="253">
        <f t="shared" si="64"/>
        <v>0</v>
      </c>
      <c r="O242" s="299"/>
      <c r="Q242" s="676"/>
      <c r="R242" s="679">
        <f t="shared" si="65"/>
        <v>0</v>
      </c>
      <c r="T242" s="676"/>
      <c r="U242" s="679">
        <f t="shared" si="66"/>
        <v>0</v>
      </c>
      <c r="W242" s="676"/>
      <c r="X242" s="679">
        <f t="shared" si="67"/>
        <v>0</v>
      </c>
      <c r="Z242" s="676"/>
      <c r="AA242" s="679">
        <f t="shared" si="68"/>
        <v>0</v>
      </c>
    </row>
    <row r="243" spans="2:27" ht="17.25" customHeight="1">
      <c r="B243" s="89">
        <v>9780861676767</v>
      </c>
      <c r="C243" s="91" t="s">
        <v>1625</v>
      </c>
      <c r="D243" s="44" t="s">
        <v>488</v>
      </c>
      <c r="E243" s="92" t="s">
        <v>56</v>
      </c>
      <c r="F243" s="93" t="s">
        <v>138</v>
      </c>
      <c r="G243" s="93" t="s">
        <v>1626</v>
      </c>
      <c r="H243" s="469"/>
      <c r="I243" s="275">
        <v>5.5</v>
      </c>
      <c r="J243" s="218"/>
      <c r="K243" s="196">
        <f t="shared" si="62"/>
        <v>5.5</v>
      </c>
      <c r="L243" s="228">
        <f t="shared" si="63"/>
        <v>0</v>
      </c>
      <c r="M243" s="220">
        <v>0</v>
      </c>
      <c r="N243" s="253">
        <f t="shared" si="64"/>
        <v>0</v>
      </c>
      <c r="O243" s="299"/>
      <c r="Q243" s="676"/>
      <c r="R243" s="679">
        <f t="shared" si="65"/>
        <v>0</v>
      </c>
      <c r="T243" s="676"/>
      <c r="U243" s="679">
        <f t="shared" si="66"/>
        <v>0</v>
      </c>
      <c r="W243" s="676"/>
      <c r="X243" s="679">
        <f t="shared" si="67"/>
        <v>0</v>
      </c>
      <c r="Z243" s="676"/>
      <c r="AA243" s="679">
        <f t="shared" si="68"/>
        <v>0</v>
      </c>
    </row>
    <row r="244" spans="2:27" ht="17.25" customHeight="1">
      <c r="B244" s="89">
        <v>9781802301526</v>
      </c>
      <c r="C244" s="96" t="s">
        <v>1627</v>
      </c>
      <c r="D244" s="44" t="s">
        <v>488</v>
      </c>
      <c r="E244" s="92" t="s">
        <v>54</v>
      </c>
      <c r="F244" s="93" t="s">
        <v>138</v>
      </c>
      <c r="G244" s="93" t="s">
        <v>1628</v>
      </c>
      <c r="H244" s="469"/>
      <c r="I244" s="275">
        <v>15.5</v>
      </c>
      <c r="J244" s="218"/>
      <c r="K244" s="196">
        <f t="shared" si="62"/>
        <v>15.5</v>
      </c>
      <c r="L244" s="228">
        <f t="shared" si="63"/>
        <v>0</v>
      </c>
      <c r="M244" s="220">
        <v>0</v>
      </c>
      <c r="N244" s="253">
        <f t="shared" si="64"/>
        <v>0</v>
      </c>
      <c r="O244" s="299"/>
      <c r="Q244" s="676"/>
      <c r="R244" s="679">
        <f t="shared" si="65"/>
        <v>0</v>
      </c>
      <c r="T244" s="676"/>
      <c r="U244" s="679">
        <f t="shared" si="66"/>
        <v>0</v>
      </c>
      <c r="W244" s="676"/>
      <c r="X244" s="679">
        <f t="shared" si="67"/>
        <v>0</v>
      </c>
      <c r="Z244" s="676"/>
      <c r="AA244" s="679">
        <f t="shared" si="68"/>
        <v>0</v>
      </c>
    </row>
    <row r="245" spans="2:27" ht="17.25" customHeight="1">
      <c r="B245" s="89">
        <v>9781845362256</v>
      </c>
      <c r="C245" s="91" t="s">
        <v>1629</v>
      </c>
      <c r="D245" s="44" t="s">
        <v>488</v>
      </c>
      <c r="E245" s="92" t="s">
        <v>54</v>
      </c>
      <c r="F245" s="93" t="s">
        <v>138</v>
      </c>
      <c r="G245" s="93" t="s">
        <v>1630</v>
      </c>
      <c r="H245" s="469"/>
      <c r="I245" s="275">
        <v>19.25</v>
      </c>
      <c r="J245" s="218"/>
      <c r="K245" s="196">
        <f t="shared" si="62"/>
        <v>19.25</v>
      </c>
      <c r="L245" s="228">
        <f t="shared" si="63"/>
        <v>0</v>
      </c>
      <c r="M245" s="220">
        <v>0</v>
      </c>
      <c r="N245" s="253">
        <f t="shared" si="64"/>
        <v>0</v>
      </c>
      <c r="O245" s="299"/>
      <c r="Q245" s="676"/>
      <c r="R245" s="679">
        <f t="shared" si="65"/>
        <v>0</v>
      </c>
      <c r="T245" s="676"/>
      <c r="U245" s="679">
        <f t="shared" si="66"/>
        <v>0</v>
      </c>
      <c r="W245" s="676"/>
      <c r="X245" s="679">
        <f t="shared" si="67"/>
        <v>0</v>
      </c>
      <c r="Z245" s="676"/>
      <c r="AA245" s="679">
        <f t="shared" si="68"/>
        <v>0</v>
      </c>
    </row>
    <row r="246" spans="2:27" ht="17.25" customHeight="1">
      <c r="B246" s="89">
        <v>9781845362232</v>
      </c>
      <c r="C246" s="91" t="s">
        <v>1631</v>
      </c>
      <c r="D246" s="44" t="s">
        <v>488</v>
      </c>
      <c r="E246" s="92" t="s">
        <v>54</v>
      </c>
      <c r="F246" s="93" t="s">
        <v>138</v>
      </c>
      <c r="G246" s="93" t="s">
        <v>1632</v>
      </c>
      <c r="H246" s="469"/>
      <c r="I246" s="275">
        <v>24.95</v>
      </c>
      <c r="J246" s="218"/>
      <c r="K246" s="196">
        <f t="shared" si="62"/>
        <v>24.95</v>
      </c>
      <c r="L246" s="228">
        <f t="shared" si="63"/>
        <v>0</v>
      </c>
      <c r="M246" s="220">
        <v>0</v>
      </c>
      <c r="N246" s="253">
        <f t="shared" si="64"/>
        <v>0</v>
      </c>
      <c r="O246" s="299"/>
      <c r="Q246" s="676"/>
      <c r="R246" s="679">
        <f t="shared" si="65"/>
        <v>0</v>
      </c>
      <c r="T246" s="676"/>
      <c r="U246" s="679">
        <f t="shared" si="66"/>
        <v>0</v>
      </c>
      <c r="W246" s="676"/>
      <c r="X246" s="679">
        <f t="shared" si="67"/>
        <v>0</v>
      </c>
      <c r="Z246" s="676"/>
      <c r="AA246" s="679">
        <f t="shared" si="68"/>
        <v>0</v>
      </c>
    </row>
    <row r="247" spans="2:27" ht="17.25" customHeight="1">
      <c r="B247" s="89">
        <v>9781802300475</v>
      </c>
      <c r="C247" s="91" t="s">
        <v>1633</v>
      </c>
      <c r="D247" s="44" t="s">
        <v>488</v>
      </c>
      <c r="E247" s="92" t="s">
        <v>54</v>
      </c>
      <c r="F247" s="93" t="s">
        <v>138</v>
      </c>
      <c r="G247" s="93" t="s">
        <v>1634</v>
      </c>
      <c r="H247" s="469"/>
      <c r="I247" s="275">
        <v>28.95</v>
      </c>
      <c r="J247" s="218"/>
      <c r="K247" s="196">
        <f t="shared" si="62"/>
        <v>28.95</v>
      </c>
      <c r="L247" s="228">
        <f t="shared" si="63"/>
        <v>0</v>
      </c>
      <c r="M247" s="220">
        <v>0</v>
      </c>
      <c r="N247" s="253">
        <f t="shared" si="64"/>
        <v>0</v>
      </c>
      <c r="O247" s="299"/>
      <c r="Q247" s="676"/>
      <c r="R247" s="679">
        <f t="shared" si="65"/>
        <v>0</v>
      </c>
      <c r="T247" s="676"/>
      <c r="U247" s="679">
        <f t="shared" si="66"/>
        <v>0</v>
      </c>
      <c r="W247" s="676"/>
      <c r="X247" s="679">
        <f t="shared" si="67"/>
        <v>0</v>
      </c>
      <c r="Z247" s="676"/>
      <c r="AA247" s="679">
        <f t="shared" si="68"/>
        <v>0</v>
      </c>
    </row>
    <row r="248" spans="2:27" ht="17.25" customHeight="1">
      <c r="B248" s="89">
        <v>9781845364977</v>
      </c>
      <c r="C248" s="91" t="s">
        <v>1635</v>
      </c>
      <c r="D248" s="44" t="s">
        <v>488</v>
      </c>
      <c r="E248" s="92" t="s">
        <v>54</v>
      </c>
      <c r="F248" s="93" t="s">
        <v>138</v>
      </c>
      <c r="G248" s="93" t="s">
        <v>1636</v>
      </c>
      <c r="H248" s="469"/>
      <c r="I248" s="275">
        <v>28.95</v>
      </c>
      <c r="J248" s="218"/>
      <c r="K248" s="196">
        <f t="shared" si="62"/>
        <v>28.95</v>
      </c>
      <c r="L248" s="228">
        <f t="shared" si="63"/>
        <v>0</v>
      </c>
      <c r="M248" s="220">
        <v>0</v>
      </c>
      <c r="N248" s="253">
        <f t="shared" si="64"/>
        <v>0</v>
      </c>
      <c r="O248" s="299"/>
      <c r="Q248" s="676"/>
      <c r="R248" s="679">
        <f t="shared" si="65"/>
        <v>0</v>
      </c>
      <c r="T248" s="676"/>
      <c r="U248" s="679">
        <f t="shared" si="66"/>
        <v>0</v>
      </c>
      <c r="W248" s="676"/>
      <c r="X248" s="679">
        <f t="shared" si="67"/>
        <v>0</v>
      </c>
      <c r="Z248" s="676"/>
      <c r="AA248" s="679">
        <f t="shared" si="68"/>
        <v>0</v>
      </c>
    </row>
    <row r="249" spans="2:27" ht="17.25" customHeight="1">
      <c r="B249" s="89">
        <v>9781802300307</v>
      </c>
      <c r="C249" s="91" t="s">
        <v>1637</v>
      </c>
      <c r="D249" s="44" t="s">
        <v>488</v>
      </c>
      <c r="E249" s="92" t="s">
        <v>54</v>
      </c>
      <c r="F249" s="93" t="s">
        <v>138</v>
      </c>
      <c r="G249" s="93" t="s">
        <v>1638</v>
      </c>
      <c r="H249" s="469"/>
      <c r="I249" s="275">
        <v>28.95</v>
      </c>
      <c r="J249" s="218"/>
      <c r="K249" s="196">
        <f t="shared" si="62"/>
        <v>28.95</v>
      </c>
      <c r="L249" s="228">
        <f t="shared" si="63"/>
        <v>0</v>
      </c>
      <c r="M249" s="220">
        <v>0</v>
      </c>
      <c r="N249" s="253">
        <f t="shared" si="64"/>
        <v>0</v>
      </c>
      <c r="O249" s="299"/>
      <c r="Q249" s="676"/>
      <c r="R249" s="679">
        <f t="shared" si="65"/>
        <v>0</v>
      </c>
      <c r="T249" s="676"/>
      <c r="U249" s="679">
        <f t="shared" si="66"/>
        <v>0</v>
      </c>
      <c r="W249" s="676"/>
      <c r="X249" s="679">
        <f t="shared" si="67"/>
        <v>0</v>
      </c>
      <c r="Z249" s="676"/>
      <c r="AA249" s="679">
        <f t="shared" si="68"/>
        <v>0</v>
      </c>
    </row>
    <row r="250" spans="2:27" ht="17.25" customHeight="1">
      <c r="B250" s="89">
        <v>9781845367084</v>
      </c>
      <c r="C250" s="91" t="s">
        <v>1639</v>
      </c>
      <c r="D250" s="44" t="s">
        <v>488</v>
      </c>
      <c r="E250" s="92" t="s">
        <v>54</v>
      </c>
      <c r="F250" s="93" t="s">
        <v>138</v>
      </c>
      <c r="G250" s="93" t="s">
        <v>1640</v>
      </c>
      <c r="H250" s="469"/>
      <c r="I250" s="275">
        <v>26.95</v>
      </c>
      <c r="J250" s="218"/>
      <c r="K250" s="196">
        <f t="shared" si="62"/>
        <v>26.95</v>
      </c>
      <c r="L250" s="228">
        <f t="shared" si="63"/>
        <v>0</v>
      </c>
      <c r="M250" s="220">
        <v>0</v>
      </c>
      <c r="N250" s="253">
        <f t="shared" si="64"/>
        <v>0</v>
      </c>
      <c r="O250" s="299"/>
      <c r="Q250" s="676"/>
      <c r="R250" s="679">
        <f t="shared" si="65"/>
        <v>0</v>
      </c>
      <c r="T250" s="676"/>
      <c r="U250" s="679">
        <f t="shared" si="66"/>
        <v>0</v>
      </c>
      <c r="W250" s="676"/>
      <c r="X250" s="679">
        <f t="shared" si="67"/>
        <v>0</v>
      </c>
      <c r="Z250" s="676"/>
      <c r="AA250" s="679">
        <f t="shared" si="68"/>
        <v>0</v>
      </c>
    </row>
    <row r="251" spans="2:27" ht="17.25" customHeight="1">
      <c r="B251" s="89">
        <v>9781845369170</v>
      </c>
      <c r="C251" s="91" t="s">
        <v>1641</v>
      </c>
      <c r="D251" s="44" t="s">
        <v>488</v>
      </c>
      <c r="E251" s="92" t="s">
        <v>56</v>
      </c>
      <c r="F251" s="93" t="s">
        <v>138</v>
      </c>
      <c r="G251" s="93" t="s">
        <v>1642</v>
      </c>
      <c r="H251" s="469"/>
      <c r="I251" s="275">
        <v>9.9499999999999993</v>
      </c>
      <c r="J251" s="218"/>
      <c r="K251" s="196">
        <f t="shared" si="62"/>
        <v>9.9499999999999993</v>
      </c>
      <c r="L251" s="228">
        <f t="shared" si="63"/>
        <v>0</v>
      </c>
      <c r="M251" s="220">
        <v>0</v>
      </c>
      <c r="N251" s="253">
        <f t="shared" si="64"/>
        <v>0</v>
      </c>
      <c r="O251" s="299"/>
      <c r="Q251" s="676"/>
      <c r="R251" s="679">
        <f t="shared" si="65"/>
        <v>0</v>
      </c>
      <c r="T251" s="676"/>
      <c r="U251" s="679">
        <f t="shared" si="66"/>
        <v>0</v>
      </c>
      <c r="W251" s="676"/>
      <c r="X251" s="679">
        <f t="shared" si="67"/>
        <v>0</v>
      </c>
      <c r="Z251" s="676"/>
      <c r="AA251" s="679">
        <f t="shared" si="68"/>
        <v>0</v>
      </c>
    </row>
    <row r="252" spans="2:27" ht="17.25" customHeight="1">
      <c r="B252" s="72">
        <v>9781915595973</v>
      </c>
      <c r="C252" s="56" t="s">
        <v>1643</v>
      </c>
      <c r="D252" s="44" t="s">
        <v>488</v>
      </c>
      <c r="E252" s="58" t="s">
        <v>54</v>
      </c>
      <c r="F252" s="59" t="s">
        <v>208</v>
      </c>
      <c r="G252" s="60" t="s">
        <v>1644</v>
      </c>
      <c r="H252" s="469"/>
      <c r="I252" s="278">
        <v>36.950000000000003</v>
      </c>
      <c r="J252" s="218"/>
      <c r="K252" s="196">
        <f>I252-(I252*J252)</f>
        <v>36.950000000000003</v>
      </c>
      <c r="L252" s="228">
        <f>K252*H252</f>
        <v>0</v>
      </c>
      <c r="M252" s="220">
        <v>0</v>
      </c>
      <c r="N252" s="253">
        <f>L252+(L252*M252)</f>
        <v>0</v>
      </c>
      <c r="O252" s="299"/>
      <c r="Q252" s="676"/>
      <c r="R252" s="679">
        <f t="shared" si="65"/>
        <v>0</v>
      </c>
      <c r="T252" s="676"/>
      <c r="U252" s="679">
        <f t="shared" si="66"/>
        <v>0</v>
      </c>
      <c r="W252" s="676"/>
      <c r="X252" s="679">
        <f t="shared" si="67"/>
        <v>0</v>
      </c>
      <c r="Z252" s="676"/>
      <c r="AA252" s="679">
        <f t="shared" si="68"/>
        <v>0</v>
      </c>
    </row>
    <row r="253" spans="2:27" ht="17.25" customHeight="1">
      <c r="B253" s="72">
        <v>9781917280228</v>
      </c>
      <c r="C253" s="56" t="s">
        <v>1645</v>
      </c>
      <c r="D253" s="44" t="s">
        <v>488</v>
      </c>
      <c r="E253" s="58" t="s">
        <v>56</v>
      </c>
      <c r="F253" s="59" t="s">
        <v>208</v>
      </c>
      <c r="G253" s="60" t="s">
        <v>1646</v>
      </c>
      <c r="H253" s="469"/>
      <c r="I253" s="278">
        <v>5.5</v>
      </c>
      <c r="J253" s="218"/>
      <c r="K253" s="196">
        <f>I253-(I253*J253)</f>
        <v>5.5</v>
      </c>
      <c r="L253" s="228">
        <f>K253*H253</f>
        <v>0</v>
      </c>
      <c r="M253" s="220">
        <v>0</v>
      </c>
      <c r="N253" s="253">
        <f>L253+(L253*M253)</f>
        <v>0</v>
      </c>
      <c r="O253" s="299"/>
      <c r="Q253" s="676"/>
      <c r="R253" s="679">
        <f t="shared" si="65"/>
        <v>0</v>
      </c>
      <c r="T253" s="676"/>
      <c r="U253" s="679">
        <f t="shared" si="66"/>
        <v>0</v>
      </c>
      <c r="W253" s="676"/>
      <c r="X253" s="679">
        <f t="shared" si="67"/>
        <v>0</v>
      </c>
      <c r="Z253" s="676"/>
      <c r="AA253" s="679">
        <f t="shared" si="68"/>
        <v>0</v>
      </c>
    </row>
    <row r="254" spans="2:27" ht="17.25" customHeight="1">
      <c r="B254" s="72">
        <v>9781916832121</v>
      </c>
      <c r="C254" s="56" t="s">
        <v>1647</v>
      </c>
      <c r="D254" s="44" t="s">
        <v>488</v>
      </c>
      <c r="E254" s="58" t="s">
        <v>54</v>
      </c>
      <c r="F254" s="59" t="s">
        <v>208</v>
      </c>
      <c r="G254" s="60" t="s">
        <v>1648</v>
      </c>
      <c r="H254" s="469"/>
      <c r="I254" s="278">
        <v>32.950000000000003</v>
      </c>
      <c r="J254" s="218"/>
      <c r="K254" s="196">
        <f t="shared" si="62"/>
        <v>32.950000000000003</v>
      </c>
      <c r="L254" s="228">
        <f t="shared" si="63"/>
        <v>0</v>
      </c>
      <c r="M254" s="220">
        <v>0</v>
      </c>
      <c r="N254" s="253">
        <f t="shared" si="64"/>
        <v>0</v>
      </c>
      <c r="O254" s="299"/>
      <c r="Q254" s="676"/>
      <c r="R254" s="679">
        <f t="shared" si="65"/>
        <v>0</v>
      </c>
      <c r="T254" s="676"/>
      <c r="U254" s="679">
        <f t="shared" si="66"/>
        <v>0</v>
      </c>
      <c r="W254" s="676"/>
      <c r="X254" s="679">
        <f t="shared" si="67"/>
        <v>0</v>
      </c>
      <c r="Z254" s="676"/>
      <c r="AA254" s="679">
        <f t="shared" si="68"/>
        <v>0</v>
      </c>
    </row>
    <row r="255" spans="2:27" ht="17.25" customHeight="1">
      <c r="B255" s="72">
        <v>9781913698126</v>
      </c>
      <c r="C255" s="56" t="s">
        <v>1649</v>
      </c>
      <c r="D255" s="44" t="s">
        <v>488</v>
      </c>
      <c r="E255" s="58" t="s">
        <v>54</v>
      </c>
      <c r="F255" s="59" t="s">
        <v>1384</v>
      </c>
      <c r="G255" s="60" t="s">
        <v>1650</v>
      </c>
      <c r="H255" s="469"/>
      <c r="I255" s="278">
        <v>34.950000000000003</v>
      </c>
      <c r="J255" s="218"/>
      <c r="K255" s="196">
        <f t="shared" si="62"/>
        <v>34.950000000000003</v>
      </c>
      <c r="L255" s="228">
        <f t="shared" si="63"/>
        <v>0</v>
      </c>
      <c r="M255" s="220">
        <v>0</v>
      </c>
      <c r="N255" s="253">
        <f t="shared" si="64"/>
        <v>0</v>
      </c>
      <c r="O255" s="299"/>
      <c r="Q255" s="676"/>
      <c r="R255" s="679">
        <f t="shared" si="65"/>
        <v>0</v>
      </c>
      <c r="T255" s="676"/>
      <c r="U255" s="679">
        <f t="shared" si="66"/>
        <v>0</v>
      </c>
      <c r="W255" s="676"/>
      <c r="X255" s="679">
        <f t="shared" si="67"/>
        <v>0</v>
      </c>
      <c r="Z255" s="676"/>
      <c r="AA255" s="679">
        <f t="shared" si="68"/>
        <v>0</v>
      </c>
    </row>
    <row r="256" spans="2:27" ht="17.25" customHeight="1">
      <c r="B256" s="87">
        <v>9781841315683</v>
      </c>
      <c r="C256" s="66" t="s">
        <v>1651</v>
      </c>
      <c r="D256" s="44" t="s">
        <v>488</v>
      </c>
      <c r="E256" s="92" t="s">
        <v>56</v>
      </c>
      <c r="F256" s="79" t="s">
        <v>225</v>
      </c>
      <c r="G256" s="63" t="s">
        <v>1652</v>
      </c>
      <c r="H256" s="469"/>
      <c r="I256" s="231">
        <v>28</v>
      </c>
      <c r="J256" s="218"/>
      <c r="K256" s="196">
        <f t="shared" si="62"/>
        <v>28</v>
      </c>
      <c r="L256" s="228">
        <f t="shared" si="63"/>
        <v>0</v>
      </c>
      <c r="M256" s="220">
        <v>0</v>
      </c>
      <c r="N256" s="253">
        <f t="shared" si="64"/>
        <v>0</v>
      </c>
      <c r="O256" s="299"/>
      <c r="Q256" s="676"/>
      <c r="R256" s="679">
        <f t="shared" si="65"/>
        <v>0</v>
      </c>
      <c r="T256" s="676"/>
      <c r="U256" s="679">
        <f t="shared" si="66"/>
        <v>0</v>
      </c>
      <c r="W256" s="676"/>
      <c r="X256" s="679">
        <f t="shared" si="67"/>
        <v>0</v>
      </c>
      <c r="Z256" s="676"/>
      <c r="AA256" s="679">
        <f t="shared" si="68"/>
        <v>0</v>
      </c>
    </row>
    <row r="257" spans="2:27" ht="17.25" customHeight="1">
      <c r="B257" s="87">
        <v>9781841316444</v>
      </c>
      <c r="C257" s="66" t="s">
        <v>1653</v>
      </c>
      <c r="D257" s="44" t="s">
        <v>488</v>
      </c>
      <c r="E257" s="92" t="s">
        <v>56</v>
      </c>
      <c r="F257" s="79" t="s">
        <v>225</v>
      </c>
      <c r="G257" s="63" t="s">
        <v>1654</v>
      </c>
      <c r="H257" s="469"/>
      <c r="I257" s="231">
        <v>28</v>
      </c>
      <c r="J257" s="218"/>
      <c r="K257" s="196">
        <f t="shared" si="62"/>
        <v>28</v>
      </c>
      <c r="L257" s="228">
        <f t="shared" si="63"/>
        <v>0</v>
      </c>
      <c r="M257" s="220">
        <v>0</v>
      </c>
      <c r="N257" s="253">
        <f t="shared" si="64"/>
        <v>0</v>
      </c>
      <c r="O257" s="299"/>
      <c r="Q257" s="676"/>
      <c r="R257" s="679">
        <f t="shared" si="65"/>
        <v>0</v>
      </c>
      <c r="T257" s="676"/>
      <c r="U257" s="679">
        <f t="shared" si="66"/>
        <v>0</v>
      </c>
      <c r="W257" s="676"/>
      <c r="X257" s="679">
        <f t="shared" si="67"/>
        <v>0</v>
      </c>
      <c r="Z257" s="676"/>
      <c r="AA257" s="679">
        <f t="shared" si="68"/>
        <v>0</v>
      </c>
    </row>
    <row r="258" spans="2:27" ht="17.25" customHeight="1">
      <c r="B258" s="87">
        <v>9781841316451</v>
      </c>
      <c r="C258" s="66" t="s">
        <v>1655</v>
      </c>
      <c r="D258" s="44" t="s">
        <v>488</v>
      </c>
      <c r="E258" s="92" t="s">
        <v>56</v>
      </c>
      <c r="F258" s="79" t="s">
        <v>225</v>
      </c>
      <c r="G258" s="63" t="s">
        <v>1656</v>
      </c>
      <c r="H258" s="469"/>
      <c r="I258" s="231">
        <v>28</v>
      </c>
      <c r="J258" s="218"/>
      <c r="K258" s="196">
        <f t="shared" si="62"/>
        <v>28</v>
      </c>
      <c r="L258" s="228">
        <f t="shared" si="63"/>
        <v>0</v>
      </c>
      <c r="M258" s="220">
        <v>0</v>
      </c>
      <c r="N258" s="253">
        <f t="shared" si="64"/>
        <v>0</v>
      </c>
      <c r="O258" s="299"/>
      <c r="Q258" s="676"/>
      <c r="R258" s="679">
        <f t="shared" si="65"/>
        <v>0</v>
      </c>
      <c r="T258" s="676"/>
      <c r="U258" s="679">
        <f t="shared" si="66"/>
        <v>0</v>
      </c>
      <c r="W258" s="676"/>
      <c r="X258" s="679">
        <f t="shared" si="67"/>
        <v>0</v>
      </c>
      <c r="Z258" s="676"/>
      <c r="AA258" s="679">
        <f t="shared" si="68"/>
        <v>0</v>
      </c>
    </row>
    <row r="259" spans="2:27" ht="17.25" customHeight="1">
      <c r="B259" s="87">
        <v>9781841315386</v>
      </c>
      <c r="C259" s="66" t="s">
        <v>1657</v>
      </c>
      <c r="D259" s="44" t="s">
        <v>488</v>
      </c>
      <c r="E259" s="92" t="s">
        <v>56</v>
      </c>
      <c r="F259" s="79" t="s">
        <v>225</v>
      </c>
      <c r="G259" s="63" t="s">
        <v>1658</v>
      </c>
      <c r="H259" s="469"/>
      <c r="I259" s="231">
        <v>28</v>
      </c>
      <c r="J259" s="218"/>
      <c r="K259" s="196">
        <f t="shared" si="62"/>
        <v>28</v>
      </c>
      <c r="L259" s="228">
        <f t="shared" si="63"/>
        <v>0</v>
      </c>
      <c r="M259" s="220">
        <v>0</v>
      </c>
      <c r="N259" s="253">
        <f t="shared" si="64"/>
        <v>0</v>
      </c>
      <c r="O259" s="299"/>
      <c r="Q259" s="676"/>
      <c r="R259" s="679">
        <f t="shared" si="65"/>
        <v>0</v>
      </c>
      <c r="T259" s="676"/>
      <c r="U259" s="679">
        <f t="shared" si="66"/>
        <v>0</v>
      </c>
      <c r="W259" s="676"/>
      <c r="X259" s="679">
        <f t="shared" si="67"/>
        <v>0</v>
      </c>
      <c r="Z259" s="676"/>
      <c r="AA259" s="679">
        <f t="shared" si="68"/>
        <v>0</v>
      </c>
    </row>
    <row r="260" spans="2:27" ht="17.25" customHeight="1">
      <c r="B260" s="87">
        <v>9781841316468</v>
      </c>
      <c r="C260" s="66" t="s">
        <v>1659</v>
      </c>
      <c r="D260" s="44" t="s">
        <v>488</v>
      </c>
      <c r="E260" s="92" t="s">
        <v>56</v>
      </c>
      <c r="F260" s="79" t="s">
        <v>225</v>
      </c>
      <c r="G260" s="63" t="s">
        <v>1660</v>
      </c>
      <c r="H260" s="469"/>
      <c r="I260" s="231">
        <v>28</v>
      </c>
      <c r="J260" s="218"/>
      <c r="K260" s="196">
        <f t="shared" si="62"/>
        <v>28</v>
      </c>
      <c r="L260" s="228">
        <f t="shared" si="63"/>
        <v>0</v>
      </c>
      <c r="M260" s="220">
        <v>0</v>
      </c>
      <c r="N260" s="253">
        <f t="shared" si="64"/>
        <v>0</v>
      </c>
      <c r="O260" s="299"/>
      <c r="Q260" s="676"/>
      <c r="R260" s="679">
        <f t="shared" si="65"/>
        <v>0</v>
      </c>
      <c r="T260" s="676"/>
      <c r="U260" s="679">
        <f t="shared" si="66"/>
        <v>0</v>
      </c>
      <c r="W260" s="676"/>
      <c r="X260" s="679">
        <f t="shared" si="67"/>
        <v>0</v>
      </c>
      <c r="Z260" s="676"/>
      <c r="AA260" s="679">
        <f t="shared" si="68"/>
        <v>0</v>
      </c>
    </row>
    <row r="261" spans="2:27" ht="17.25" customHeight="1">
      <c r="B261" s="87">
        <v>9781847411860</v>
      </c>
      <c r="C261" s="66" t="s">
        <v>1661</v>
      </c>
      <c r="D261" s="44" t="s">
        <v>488</v>
      </c>
      <c r="E261" s="92" t="s">
        <v>56</v>
      </c>
      <c r="F261" s="79" t="s">
        <v>225</v>
      </c>
      <c r="G261" s="63" t="s">
        <v>1662</v>
      </c>
      <c r="H261" s="469"/>
      <c r="I261" s="231">
        <v>28</v>
      </c>
      <c r="J261" s="218"/>
      <c r="K261" s="196">
        <f t="shared" si="62"/>
        <v>28</v>
      </c>
      <c r="L261" s="228">
        <f t="shared" si="63"/>
        <v>0</v>
      </c>
      <c r="M261" s="220">
        <v>0</v>
      </c>
      <c r="N261" s="253">
        <f t="shared" si="64"/>
        <v>0</v>
      </c>
      <c r="O261" s="299"/>
      <c r="Q261" s="676"/>
      <c r="R261" s="679">
        <f t="shared" si="65"/>
        <v>0</v>
      </c>
      <c r="T261" s="676"/>
      <c r="U261" s="679">
        <f t="shared" si="66"/>
        <v>0</v>
      </c>
      <c r="W261" s="676"/>
      <c r="X261" s="679">
        <f t="shared" si="67"/>
        <v>0</v>
      </c>
      <c r="Z261" s="676"/>
      <c r="AA261" s="679">
        <f t="shared" si="68"/>
        <v>0</v>
      </c>
    </row>
    <row r="262" spans="2:27" ht="17.25" customHeight="1">
      <c r="B262" s="87">
        <v>9781841317083</v>
      </c>
      <c r="C262" s="66" t="s">
        <v>1663</v>
      </c>
      <c r="D262" s="44" t="s">
        <v>488</v>
      </c>
      <c r="E262" s="92" t="s">
        <v>56</v>
      </c>
      <c r="F262" s="79" t="s">
        <v>225</v>
      </c>
      <c r="G262" s="63" t="s">
        <v>1664</v>
      </c>
      <c r="H262" s="469"/>
      <c r="I262" s="231">
        <v>28</v>
      </c>
      <c r="J262" s="218"/>
      <c r="K262" s="196">
        <f t="shared" si="62"/>
        <v>28</v>
      </c>
      <c r="L262" s="228">
        <f t="shared" si="63"/>
        <v>0</v>
      </c>
      <c r="M262" s="220">
        <v>0</v>
      </c>
      <c r="N262" s="253">
        <f t="shared" si="64"/>
        <v>0</v>
      </c>
      <c r="O262" s="299"/>
      <c r="Q262" s="676"/>
      <c r="R262" s="679">
        <f t="shared" si="65"/>
        <v>0</v>
      </c>
      <c r="T262" s="676"/>
      <c r="U262" s="679">
        <f t="shared" si="66"/>
        <v>0</v>
      </c>
      <c r="W262" s="676"/>
      <c r="X262" s="679">
        <f t="shared" si="67"/>
        <v>0</v>
      </c>
      <c r="Z262" s="676"/>
      <c r="AA262" s="679">
        <f t="shared" si="68"/>
        <v>0</v>
      </c>
    </row>
    <row r="263" spans="2:27" ht="17.25" customHeight="1">
      <c r="B263" s="87">
        <v>9781847415837</v>
      </c>
      <c r="C263" s="66" t="s">
        <v>1665</v>
      </c>
      <c r="D263" s="44" t="s">
        <v>488</v>
      </c>
      <c r="E263" s="92" t="s">
        <v>56</v>
      </c>
      <c r="F263" s="79" t="s">
        <v>225</v>
      </c>
      <c r="G263" s="63" t="s">
        <v>1666</v>
      </c>
      <c r="H263" s="469"/>
      <c r="I263" s="231">
        <v>18</v>
      </c>
      <c r="J263" s="218"/>
      <c r="K263" s="196">
        <f t="shared" si="62"/>
        <v>18</v>
      </c>
      <c r="L263" s="228">
        <f t="shared" si="63"/>
        <v>0</v>
      </c>
      <c r="M263" s="220">
        <v>0</v>
      </c>
      <c r="N263" s="253">
        <f t="shared" si="64"/>
        <v>0</v>
      </c>
      <c r="O263" s="299"/>
      <c r="Q263" s="676"/>
      <c r="R263" s="679">
        <f t="shared" si="65"/>
        <v>0</v>
      </c>
      <c r="T263" s="676"/>
      <c r="U263" s="679">
        <f t="shared" si="66"/>
        <v>0</v>
      </c>
      <c r="W263" s="676"/>
      <c r="X263" s="679">
        <f t="shared" si="67"/>
        <v>0</v>
      </c>
      <c r="Z263" s="676"/>
      <c r="AA263" s="679">
        <f t="shared" si="68"/>
        <v>0</v>
      </c>
    </row>
    <row r="264" spans="2:27" ht="17.25" customHeight="1">
      <c r="B264" s="118">
        <v>9780717193691</v>
      </c>
      <c r="C264" s="82" t="s">
        <v>1667</v>
      </c>
      <c r="D264" s="44" t="s">
        <v>488</v>
      </c>
      <c r="E264" s="79" t="s">
        <v>54</v>
      </c>
      <c r="F264" s="80" t="s">
        <v>246</v>
      </c>
      <c r="G264" s="452"/>
      <c r="H264" s="469"/>
      <c r="I264" s="273">
        <v>38.5</v>
      </c>
      <c r="J264" s="218"/>
      <c r="K264" s="196">
        <f t="shared" si="62"/>
        <v>38.5</v>
      </c>
      <c r="L264" s="228">
        <f t="shared" si="63"/>
        <v>0</v>
      </c>
      <c r="M264" s="220">
        <v>0</v>
      </c>
      <c r="N264" s="253">
        <f t="shared" si="64"/>
        <v>0</v>
      </c>
      <c r="O264" s="299"/>
      <c r="Q264" s="676"/>
      <c r="R264" s="679">
        <f t="shared" si="65"/>
        <v>0</v>
      </c>
      <c r="T264" s="676"/>
      <c r="U264" s="679">
        <f t="shared" si="66"/>
        <v>0</v>
      </c>
      <c r="W264" s="676"/>
      <c r="X264" s="679">
        <f t="shared" si="67"/>
        <v>0</v>
      </c>
      <c r="Z264" s="676"/>
      <c r="AA264" s="679">
        <f t="shared" si="68"/>
        <v>0</v>
      </c>
    </row>
    <row r="265" spans="2:27" ht="17.25" customHeight="1">
      <c r="B265" s="118">
        <v>9780717193707</v>
      </c>
      <c r="C265" s="82" t="s">
        <v>1668</v>
      </c>
      <c r="D265" s="44" t="s">
        <v>488</v>
      </c>
      <c r="E265" s="79" t="s">
        <v>54</v>
      </c>
      <c r="F265" s="80" t="s">
        <v>246</v>
      </c>
      <c r="G265" s="452"/>
      <c r="H265" s="469"/>
      <c r="I265" s="274">
        <v>39.549999999999997</v>
      </c>
      <c r="J265" s="218"/>
      <c r="K265" s="196">
        <f t="shared" si="62"/>
        <v>39.549999999999997</v>
      </c>
      <c r="L265" s="228">
        <f t="shared" si="63"/>
        <v>0</v>
      </c>
      <c r="M265" s="220">
        <v>0</v>
      </c>
      <c r="N265" s="253">
        <f t="shared" si="64"/>
        <v>0</v>
      </c>
      <c r="O265" s="299"/>
      <c r="Q265" s="676"/>
      <c r="R265" s="679">
        <f t="shared" si="65"/>
        <v>0</v>
      </c>
      <c r="T265" s="676"/>
      <c r="U265" s="679">
        <f t="shared" si="66"/>
        <v>0</v>
      </c>
      <c r="W265" s="676"/>
      <c r="X265" s="679">
        <f t="shared" si="67"/>
        <v>0</v>
      </c>
      <c r="Z265" s="676"/>
      <c r="AA265" s="679">
        <f t="shared" si="68"/>
        <v>0</v>
      </c>
    </row>
    <row r="266" spans="2:27" ht="17.25" customHeight="1">
      <c r="B266" s="118">
        <v>9780717188161</v>
      </c>
      <c r="C266" s="82" t="s">
        <v>1669</v>
      </c>
      <c r="D266" s="44" t="s">
        <v>488</v>
      </c>
      <c r="E266" s="79" t="s">
        <v>54</v>
      </c>
      <c r="F266" s="80" t="s">
        <v>246</v>
      </c>
      <c r="G266" s="452"/>
      <c r="H266" s="469"/>
      <c r="I266" s="274">
        <v>8.5</v>
      </c>
      <c r="J266" s="218"/>
      <c r="K266" s="196">
        <f t="shared" si="62"/>
        <v>8.5</v>
      </c>
      <c r="L266" s="228">
        <f t="shared" si="63"/>
        <v>0</v>
      </c>
      <c r="M266" s="220">
        <v>0</v>
      </c>
      <c r="N266" s="253">
        <f t="shared" si="64"/>
        <v>0</v>
      </c>
      <c r="O266" s="299"/>
      <c r="Q266" s="676"/>
      <c r="R266" s="679">
        <f t="shared" si="65"/>
        <v>0</v>
      </c>
      <c r="T266" s="676"/>
      <c r="U266" s="679">
        <f t="shared" si="66"/>
        <v>0</v>
      </c>
      <c r="W266" s="676"/>
      <c r="X266" s="679">
        <f t="shared" si="67"/>
        <v>0</v>
      </c>
      <c r="Z266" s="676"/>
      <c r="AA266" s="679">
        <f t="shared" si="68"/>
        <v>0</v>
      </c>
    </row>
    <row r="267" spans="2:27" ht="17.25" customHeight="1">
      <c r="B267" s="118">
        <v>9781804581612</v>
      </c>
      <c r="C267" s="82" t="s">
        <v>1670</v>
      </c>
      <c r="D267" s="44" t="s">
        <v>488</v>
      </c>
      <c r="E267" s="79" t="s">
        <v>54</v>
      </c>
      <c r="F267" s="80" t="s">
        <v>246</v>
      </c>
      <c r="G267" s="452"/>
      <c r="H267" s="469"/>
      <c r="I267" s="274">
        <v>8.5</v>
      </c>
      <c r="J267" s="218"/>
      <c r="K267" s="196">
        <f t="shared" si="62"/>
        <v>8.5</v>
      </c>
      <c r="L267" s="228">
        <f t="shared" si="63"/>
        <v>0</v>
      </c>
      <c r="M267" s="220">
        <v>0</v>
      </c>
      <c r="N267" s="253">
        <f t="shared" si="64"/>
        <v>0</v>
      </c>
      <c r="O267" s="299"/>
      <c r="Q267" s="676"/>
      <c r="R267" s="679">
        <f t="shared" si="65"/>
        <v>0</v>
      </c>
      <c r="T267" s="676"/>
      <c r="U267" s="679">
        <f t="shared" si="66"/>
        <v>0</v>
      </c>
      <c r="W267" s="676"/>
      <c r="X267" s="679">
        <f t="shared" si="67"/>
        <v>0</v>
      </c>
      <c r="Z267" s="676"/>
      <c r="AA267" s="679">
        <f t="shared" si="68"/>
        <v>0</v>
      </c>
    </row>
    <row r="268" spans="2:27" ht="17.25" customHeight="1">
      <c r="B268" s="87">
        <v>9780717175680</v>
      </c>
      <c r="C268" s="82" t="s">
        <v>1671</v>
      </c>
      <c r="D268" s="44" t="s">
        <v>488</v>
      </c>
      <c r="E268" s="30"/>
      <c r="F268" s="80" t="s">
        <v>246</v>
      </c>
      <c r="G268" s="452"/>
      <c r="H268" s="469"/>
      <c r="I268" s="231">
        <v>9.99</v>
      </c>
      <c r="J268" s="218"/>
      <c r="K268" s="196">
        <f t="shared" si="62"/>
        <v>9.99</v>
      </c>
      <c r="L268" s="228">
        <f t="shared" si="63"/>
        <v>0</v>
      </c>
      <c r="M268" s="220">
        <v>0</v>
      </c>
      <c r="N268" s="253">
        <f t="shared" si="64"/>
        <v>0</v>
      </c>
      <c r="O268" s="299"/>
      <c r="Q268" s="676"/>
      <c r="R268" s="679">
        <f t="shared" si="65"/>
        <v>0</v>
      </c>
      <c r="T268" s="676"/>
      <c r="U268" s="679">
        <f t="shared" si="66"/>
        <v>0</v>
      </c>
      <c r="W268" s="676"/>
      <c r="X268" s="679">
        <f t="shared" si="67"/>
        <v>0</v>
      </c>
      <c r="Z268" s="676"/>
      <c r="AA268" s="679">
        <f t="shared" si="68"/>
        <v>0</v>
      </c>
    </row>
    <row r="269" spans="2:27" ht="17.25" customHeight="1">
      <c r="B269" s="90">
        <v>9781912514861</v>
      </c>
      <c r="C269" s="69" t="s">
        <v>1672</v>
      </c>
      <c r="D269" s="44" t="s">
        <v>488</v>
      </c>
      <c r="E269" s="63" t="s">
        <v>56</v>
      </c>
      <c r="F269" s="80" t="s">
        <v>1407</v>
      </c>
      <c r="G269" s="63" t="s">
        <v>1673</v>
      </c>
      <c r="H269" s="469"/>
      <c r="I269" s="273">
        <v>13.99</v>
      </c>
      <c r="J269" s="218"/>
      <c r="K269" s="196">
        <f>I269-(I269*J269)</f>
        <v>13.99</v>
      </c>
      <c r="L269" s="228">
        <f>K269*H269</f>
        <v>0</v>
      </c>
      <c r="M269" s="220">
        <v>0</v>
      </c>
      <c r="N269" s="253">
        <f>L269+(L269*M269)</f>
        <v>0</v>
      </c>
      <c r="O269" s="299"/>
      <c r="Q269" s="676"/>
      <c r="R269" s="679">
        <f t="shared" si="65"/>
        <v>0</v>
      </c>
      <c r="T269" s="676"/>
      <c r="U269" s="679">
        <f t="shared" si="66"/>
        <v>0</v>
      </c>
      <c r="W269" s="676"/>
      <c r="X269" s="679">
        <f t="shared" si="67"/>
        <v>0</v>
      </c>
      <c r="Z269" s="676"/>
      <c r="AA269" s="679">
        <f t="shared" si="68"/>
        <v>0</v>
      </c>
    </row>
    <row r="270" spans="2:27" ht="17.25" customHeight="1">
      <c r="B270" s="72">
        <v>9781857917444</v>
      </c>
      <c r="C270" s="56" t="s">
        <v>494</v>
      </c>
      <c r="D270" s="44" t="s">
        <v>488</v>
      </c>
      <c r="E270" s="58" t="s">
        <v>98</v>
      </c>
      <c r="F270" s="63" t="s">
        <v>1407</v>
      </c>
      <c r="G270" s="60" t="s">
        <v>495</v>
      </c>
      <c r="H270" s="469"/>
      <c r="I270" s="278">
        <v>19.95</v>
      </c>
      <c r="J270" s="218"/>
      <c r="K270" s="196">
        <f t="shared" si="62"/>
        <v>19.95</v>
      </c>
      <c r="L270" s="228">
        <f t="shared" si="63"/>
        <v>0</v>
      </c>
      <c r="M270" s="220">
        <v>0</v>
      </c>
      <c r="N270" s="253">
        <f t="shared" si="64"/>
        <v>0</v>
      </c>
      <c r="O270" s="299"/>
      <c r="Q270" s="676"/>
      <c r="R270" s="679">
        <f t="shared" si="65"/>
        <v>0</v>
      </c>
      <c r="T270" s="676"/>
      <c r="U270" s="679">
        <f t="shared" si="66"/>
        <v>0</v>
      </c>
      <c r="W270" s="676"/>
      <c r="X270" s="679">
        <f t="shared" si="67"/>
        <v>0</v>
      </c>
      <c r="Z270" s="676"/>
      <c r="AA270" s="679">
        <f t="shared" si="68"/>
        <v>0</v>
      </c>
    </row>
    <row r="271" spans="2:27" s="333" customFormat="1" ht="17.25" customHeight="1">
      <c r="B271" s="87"/>
      <c r="C271" s="132" t="s">
        <v>396</v>
      </c>
      <c r="D271" s="132"/>
      <c r="E271" s="130"/>
      <c r="F271" s="86"/>
      <c r="G271" s="86"/>
      <c r="H271" s="468"/>
      <c r="I271" s="224"/>
      <c r="J271" s="218"/>
      <c r="K271" s="306">
        <f t="shared" si="62"/>
        <v>0</v>
      </c>
      <c r="L271" s="307">
        <f t="shared" si="63"/>
        <v>0</v>
      </c>
      <c r="M271" s="220">
        <v>0</v>
      </c>
      <c r="N271" s="308">
        <f t="shared" si="64"/>
        <v>0</v>
      </c>
      <c r="O271" s="299"/>
      <c r="Q271" s="676"/>
      <c r="R271" s="693">
        <f t="shared" si="65"/>
        <v>0</v>
      </c>
      <c r="T271" s="676"/>
      <c r="U271" s="693">
        <f t="shared" si="66"/>
        <v>0</v>
      </c>
      <c r="W271" s="676"/>
      <c r="X271" s="693">
        <f t="shared" si="67"/>
        <v>0</v>
      </c>
      <c r="Z271" s="676"/>
      <c r="AA271" s="693">
        <f t="shared" si="68"/>
        <v>0</v>
      </c>
    </row>
    <row r="272" spans="2:27" s="333" customFormat="1" ht="17.25" customHeight="1">
      <c r="B272" s="118"/>
      <c r="C272" s="312"/>
      <c r="D272" s="132"/>
      <c r="E272" s="151"/>
      <c r="F272" s="85"/>
      <c r="G272" s="80"/>
      <c r="H272" s="469"/>
      <c r="I272" s="303"/>
      <c r="J272" s="218"/>
      <c r="K272" s="306">
        <f t="shared" ref="K272:K274" si="69">I272-(I272*J272)</f>
        <v>0</v>
      </c>
      <c r="L272" s="307">
        <f t="shared" ref="L272:L274" si="70">K272*H272</f>
        <v>0</v>
      </c>
      <c r="M272" s="221">
        <v>0</v>
      </c>
      <c r="N272" s="308">
        <f t="shared" ref="N272:N274" si="71">L272+(L272*M272)</f>
        <v>0</v>
      </c>
      <c r="O272" s="299"/>
      <c r="Q272" s="676"/>
      <c r="R272" s="693">
        <f t="shared" si="65"/>
        <v>0</v>
      </c>
      <c r="T272" s="676"/>
      <c r="U272" s="693">
        <f t="shared" si="66"/>
        <v>0</v>
      </c>
      <c r="W272" s="676"/>
      <c r="X272" s="693">
        <f t="shared" si="67"/>
        <v>0</v>
      </c>
      <c r="Z272" s="676"/>
      <c r="AA272" s="693">
        <f t="shared" si="68"/>
        <v>0</v>
      </c>
    </row>
    <row r="273" spans="2:27" s="333" customFormat="1" ht="17.25" customHeight="1">
      <c r="B273" s="118"/>
      <c r="C273" s="312"/>
      <c r="D273" s="132"/>
      <c r="E273" s="151"/>
      <c r="F273" s="85"/>
      <c r="G273" s="80"/>
      <c r="H273" s="469"/>
      <c r="I273" s="303"/>
      <c r="J273" s="218"/>
      <c r="K273" s="306">
        <f t="shared" ref="K273" si="72">I273-(I273*J273)</f>
        <v>0</v>
      </c>
      <c r="L273" s="307">
        <f t="shared" ref="L273" si="73">K273*H273</f>
        <v>0</v>
      </c>
      <c r="M273" s="221">
        <v>0</v>
      </c>
      <c r="N273" s="308">
        <f t="shared" ref="N273" si="74">L273+(L273*M273)</f>
        <v>0</v>
      </c>
      <c r="O273" s="299"/>
      <c r="Q273" s="676"/>
      <c r="R273" s="693">
        <f t="shared" si="65"/>
        <v>0</v>
      </c>
      <c r="T273" s="676"/>
      <c r="U273" s="693">
        <f t="shared" si="66"/>
        <v>0</v>
      </c>
      <c r="W273" s="676"/>
      <c r="X273" s="693">
        <f t="shared" si="67"/>
        <v>0</v>
      </c>
      <c r="Z273" s="676"/>
      <c r="AA273" s="693">
        <f t="shared" si="68"/>
        <v>0</v>
      </c>
    </row>
    <row r="274" spans="2:27" s="333" customFormat="1" ht="17.25" customHeight="1">
      <c r="B274" s="118"/>
      <c r="C274" s="312"/>
      <c r="D274" s="132"/>
      <c r="E274" s="151"/>
      <c r="F274" s="85"/>
      <c r="G274" s="80"/>
      <c r="H274" s="469"/>
      <c r="I274" s="303"/>
      <c r="J274" s="218"/>
      <c r="K274" s="306">
        <f t="shared" si="69"/>
        <v>0</v>
      </c>
      <c r="L274" s="307">
        <f t="shared" si="70"/>
        <v>0</v>
      </c>
      <c r="M274" s="221">
        <v>0</v>
      </c>
      <c r="N274" s="308">
        <f t="shared" si="71"/>
        <v>0</v>
      </c>
      <c r="O274" s="299"/>
      <c r="Q274" s="676"/>
      <c r="R274" s="693">
        <f t="shared" si="65"/>
        <v>0</v>
      </c>
      <c r="T274" s="676"/>
      <c r="U274" s="693">
        <f t="shared" si="66"/>
        <v>0</v>
      </c>
      <c r="W274" s="676"/>
      <c r="X274" s="693">
        <f t="shared" si="67"/>
        <v>0</v>
      </c>
      <c r="Z274" s="676"/>
      <c r="AA274" s="693">
        <f t="shared" si="68"/>
        <v>0</v>
      </c>
    </row>
    <row r="275" spans="2:27" s="333" customFormat="1" ht="17.25" customHeight="1">
      <c r="B275" s="479"/>
      <c r="C275" s="486" t="s">
        <v>271</v>
      </c>
      <c r="D275" s="654"/>
      <c r="E275" s="476"/>
      <c r="F275" s="477"/>
      <c r="G275" s="478"/>
      <c r="H275" s="511"/>
      <c r="I275" s="480"/>
      <c r="J275" s="481"/>
      <c r="K275" s="482"/>
      <c r="L275" s="483"/>
      <c r="M275" s="484"/>
      <c r="N275" s="484"/>
      <c r="O275" s="485"/>
      <c r="Q275" s="454"/>
      <c r="R275" s="677"/>
      <c r="S275" s="12"/>
      <c r="T275"/>
      <c r="U275" s="680"/>
      <c r="V275" s="12"/>
      <c r="W275"/>
      <c r="X275" s="680"/>
      <c r="Y275" s="12"/>
      <c r="Z275"/>
      <c r="AA275" s="680"/>
    </row>
    <row r="276" spans="2:27" ht="17.25" customHeight="1">
      <c r="B276" s="141" t="s">
        <v>547</v>
      </c>
      <c r="C276" s="31"/>
      <c r="D276" s="32"/>
      <c r="E276" s="32"/>
      <c r="F276" s="31"/>
      <c r="G276" s="31"/>
      <c r="H276" s="263">
        <f>SUM(H239:H275)</f>
        <v>0</v>
      </c>
      <c r="I276" s="520"/>
      <c r="J276" s="193"/>
      <c r="K276" s="193"/>
      <c r="L276" s="229">
        <f>SUM(L239:L275)</f>
        <v>0</v>
      </c>
      <c r="M276" s="158"/>
      <c r="N276" s="241">
        <f>SUM(N239:N275)</f>
        <v>0</v>
      </c>
      <c r="O276" s="194"/>
      <c r="S276"/>
      <c r="V276"/>
      <c r="Y276"/>
    </row>
    <row r="277" spans="2:27" ht="17.25" customHeight="1">
      <c r="B277" s="8"/>
      <c r="C277" s="9"/>
      <c r="D277" s="9"/>
      <c r="E277" s="4"/>
      <c r="F277" s="9"/>
      <c r="G277" s="9"/>
      <c r="H277" s="8"/>
      <c r="M277" s="162"/>
      <c r="N277" s="162"/>
      <c r="O277" s="9"/>
      <c r="S277"/>
      <c r="V277"/>
      <c r="Y277"/>
    </row>
    <row r="278" spans="2:27" ht="30" customHeight="1">
      <c r="B278" s="733" t="s">
        <v>1674</v>
      </c>
      <c r="C278" s="733"/>
      <c r="D278" s="733"/>
      <c r="E278" s="733"/>
      <c r="F278" s="733"/>
      <c r="G278" s="733"/>
      <c r="H278" s="733"/>
      <c r="I278" s="733"/>
      <c r="J278" s="733"/>
      <c r="K278" s="733"/>
      <c r="L278" s="733"/>
      <c r="M278" s="733"/>
      <c r="N278" s="733"/>
      <c r="O278" s="733"/>
      <c r="S278"/>
      <c r="V278"/>
      <c r="Y278"/>
    </row>
    <row r="279" spans="2:27" s="22" customFormat="1" ht="30" customHeight="1">
      <c r="B279" s="106" t="s">
        <v>78</v>
      </c>
      <c r="C279" s="166" t="s">
        <v>79</v>
      </c>
      <c r="D279" s="166" t="s">
        <v>80</v>
      </c>
      <c r="E279" s="166" t="s">
        <v>81</v>
      </c>
      <c r="F279" s="167" t="s">
        <v>82</v>
      </c>
      <c r="G279" s="166" t="s">
        <v>83</v>
      </c>
      <c r="H279" s="262" t="s">
        <v>84</v>
      </c>
      <c r="I279" s="463" t="s">
        <v>85</v>
      </c>
      <c r="J279" s="178" t="s">
        <v>86</v>
      </c>
      <c r="K279" s="178" t="s">
        <v>87</v>
      </c>
      <c r="L279" s="178" t="s">
        <v>88</v>
      </c>
      <c r="M279" s="223" t="s">
        <v>89</v>
      </c>
      <c r="N279" s="223" t="s">
        <v>90</v>
      </c>
      <c r="O279" s="166" t="s">
        <v>91</v>
      </c>
      <c r="Q279" s="729" t="s">
        <v>92</v>
      </c>
      <c r="R279" s="730"/>
      <c r="T279" s="729" t="s">
        <v>93</v>
      </c>
      <c r="U279" s="730"/>
      <c r="W279" s="729" t="s">
        <v>94</v>
      </c>
      <c r="X279" s="730"/>
      <c r="Z279" s="731" t="s">
        <v>95</v>
      </c>
      <c r="AA279" s="732"/>
    </row>
    <row r="280" spans="2:27" ht="17.25" customHeight="1">
      <c r="B280" s="97">
        <v>9781802302158</v>
      </c>
      <c r="C280" s="91" t="s">
        <v>1675</v>
      </c>
      <c r="D280" s="100" t="s">
        <v>550</v>
      </c>
      <c r="E280" s="92" t="s">
        <v>56</v>
      </c>
      <c r="F280" s="93" t="s">
        <v>138</v>
      </c>
      <c r="G280" s="93" t="s">
        <v>1676</v>
      </c>
      <c r="H280" s="513"/>
      <c r="I280" s="275">
        <v>4.95</v>
      </c>
      <c r="J280" s="218"/>
      <c r="K280" s="196">
        <f>I280-(I280*J280)</f>
        <v>4.95</v>
      </c>
      <c r="L280" s="228">
        <f>K280*H280</f>
        <v>0</v>
      </c>
      <c r="M280" s="220">
        <v>0</v>
      </c>
      <c r="N280" s="253">
        <f>L280+(L280*M280)</f>
        <v>0</v>
      </c>
      <c r="O280" s="299"/>
      <c r="Q280" s="676"/>
      <c r="R280" s="679">
        <f t="shared" ref="R280:R286" si="75">IF(Q280="YES",$H280,0)</f>
        <v>0</v>
      </c>
      <c r="T280" s="676"/>
      <c r="U280" s="679">
        <f t="shared" ref="U280:U286" si="76">IF(T280="YES",$H280,0)</f>
        <v>0</v>
      </c>
      <c r="W280" s="676"/>
      <c r="X280" s="679">
        <f t="shared" ref="X280:X286" si="77">IF(W280="YES",$H280,0)</f>
        <v>0</v>
      </c>
      <c r="Z280" s="676"/>
      <c r="AA280" s="679">
        <f t="shared" ref="AA280:AA286" si="78">IF(Z280="YES",$H280,0)</f>
        <v>0</v>
      </c>
    </row>
    <row r="281" spans="2:27" ht="17.25" customHeight="1">
      <c r="B281" s="381">
        <v>9781917280372</v>
      </c>
      <c r="C281" s="558" t="s">
        <v>1677</v>
      </c>
      <c r="D281" s="561" t="s">
        <v>550</v>
      </c>
      <c r="E281" s="561" t="s">
        <v>56</v>
      </c>
      <c r="F281" s="425" t="s">
        <v>1384</v>
      </c>
      <c r="G281" s="564" t="s">
        <v>1678</v>
      </c>
      <c r="H281" s="470"/>
      <c r="I281" s="607">
        <v>4.95</v>
      </c>
      <c r="J281" s="218"/>
      <c r="K281" s="196">
        <f>I281-(I281*J281)</f>
        <v>4.95</v>
      </c>
      <c r="L281" s="228">
        <f>K281*H281</f>
        <v>0</v>
      </c>
      <c r="M281" s="220">
        <v>0</v>
      </c>
      <c r="N281" s="253">
        <f>L281+(L281*M281)</f>
        <v>0</v>
      </c>
      <c r="O281" s="299"/>
      <c r="Q281" s="676"/>
      <c r="R281" s="679">
        <f t="shared" si="75"/>
        <v>0</v>
      </c>
      <c r="T281" s="676"/>
      <c r="U281" s="679">
        <f t="shared" si="76"/>
        <v>0</v>
      </c>
      <c r="W281" s="676"/>
      <c r="X281" s="679">
        <f t="shared" si="77"/>
        <v>0</v>
      </c>
      <c r="Z281" s="676"/>
      <c r="AA281" s="679">
        <f t="shared" si="78"/>
        <v>0</v>
      </c>
    </row>
    <row r="282" spans="2:27" ht="17.25" customHeight="1">
      <c r="B282" s="90">
        <v>9780955329876</v>
      </c>
      <c r="C282" s="66" t="s">
        <v>1679</v>
      </c>
      <c r="D282" s="100" t="s">
        <v>550</v>
      </c>
      <c r="E282" s="66" t="s">
        <v>1623</v>
      </c>
      <c r="F282" s="93" t="s">
        <v>557</v>
      </c>
      <c r="G282" s="63"/>
      <c r="H282" s="513"/>
      <c r="I282" s="273">
        <v>37</v>
      </c>
      <c r="J282" s="218"/>
      <c r="K282" s="196">
        <f>I282-(I282*J282)</f>
        <v>37</v>
      </c>
      <c r="L282" s="228">
        <f>K282*H282</f>
        <v>0</v>
      </c>
      <c r="M282" s="220">
        <v>0</v>
      </c>
      <c r="N282" s="253">
        <f>L282+(L282*M282)</f>
        <v>0</v>
      </c>
      <c r="O282" s="299"/>
      <c r="Q282" s="676"/>
      <c r="R282" s="679">
        <f t="shared" si="75"/>
        <v>0</v>
      </c>
      <c r="T282" s="676"/>
      <c r="U282" s="679">
        <f t="shared" si="76"/>
        <v>0</v>
      </c>
      <c r="W282" s="676"/>
      <c r="X282" s="679">
        <f t="shared" si="77"/>
        <v>0</v>
      </c>
      <c r="Z282" s="676"/>
      <c r="AA282" s="679">
        <f t="shared" si="78"/>
        <v>0</v>
      </c>
    </row>
    <row r="283" spans="2:27" s="333" customFormat="1" ht="17.25" customHeight="1">
      <c r="B283" s="87"/>
      <c r="C283" s="132" t="s">
        <v>396</v>
      </c>
      <c r="D283" s="132"/>
      <c r="E283" s="130"/>
      <c r="F283" s="86"/>
      <c r="G283" s="86"/>
      <c r="H283" s="468"/>
      <c r="I283" s="224"/>
      <c r="J283" s="218"/>
      <c r="K283" s="306">
        <f>I283-(I283*J283)</f>
        <v>0</v>
      </c>
      <c r="L283" s="307">
        <f>K283*H283</f>
        <v>0</v>
      </c>
      <c r="M283" s="220">
        <v>0</v>
      </c>
      <c r="N283" s="308">
        <f>L283+(L283*M283)</f>
        <v>0</v>
      </c>
      <c r="O283" s="299"/>
      <c r="Q283" s="676"/>
      <c r="R283" s="693">
        <f t="shared" si="75"/>
        <v>0</v>
      </c>
      <c r="T283" s="676"/>
      <c r="U283" s="693">
        <f t="shared" si="76"/>
        <v>0</v>
      </c>
      <c r="W283" s="676"/>
      <c r="X283" s="693">
        <f t="shared" si="77"/>
        <v>0</v>
      </c>
      <c r="Z283" s="676"/>
      <c r="AA283" s="693">
        <f t="shared" si="78"/>
        <v>0</v>
      </c>
    </row>
    <row r="284" spans="2:27" s="333" customFormat="1" ht="17.25" customHeight="1">
      <c r="B284" s="118"/>
      <c r="C284" s="316"/>
      <c r="D284" s="653"/>
      <c r="E284" s="151"/>
      <c r="F284" s="85"/>
      <c r="G284" s="80"/>
      <c r="H284" s="513"/>
      <c r="I284" s="303"/>
      <c r="J284" s="218"/>
      <c r="K284" s="306">
        <f t="shared" ref="K284" si="79">I284-(I284*J284)</f>
        <v>0</v>
      </c>
      <c r="L284" s="307">
        <f t="shared" ref="L284" si="80">K284*H284</f>
        <v>0</v>
      </c>
      <c r="M284" s="221">
        <v>0</v>
      </c>
      <c r="N284" s="308">
        <f t="shared" ref="N284" si="81">L284+(L284*M284)</f>
        <v>0</v>
      </c>
      <c r="O284" s="299"/>
      <c r="Q284" s="676"/>
      <c r="R284" s="693">
        <f t="shared" si="75"/>
        <v>0</v>
      </c>
      <c r="T284" s="676"/>
      <c r="U284" s="693">
        <f t="shared" si="76"/>
        <v>0</v>
      </c>
      <c r="W284" s="676"/>
      <c r="X284" s="693">
        <f t="shared" si="77"/>
        <v>0</v>
      </c>
      <c r="Z284" s="676"/>
      <c r="AA284" s="693">
        <f t="shared" si="78"/>
        <v>0</v>
      </c>
    </row>
    <row r="285" spans="2:27" s="333" customFormat="1" ht="17.25" customHeight="1">
      <c r="B285" s="118"/>
      <c r="C285" s="312"/>
      <c r="D285" s="653"/>
      <c r="E285" s="151"/>
      <c r="F285" s="85"/>
      <c r="G285" s="80"/>
      <c r="H285" s="513"/>
      <c r="I285" s="303"/>
      <c r="J285" s="218"/>
      <c r="K285" s="306">
        <f t="shared" ref="K285:K286" si="82">I285-(I285*J285)</f>
        <v>0</v>
      </c>
      <c r="L285" s="307">
        <f t="shared" ref="L285:L286" si="83">K285*H285</f>
        <v>0</v>
      </c>
      <c r="M285" s="221">
        <v>0</v>
      </c>
      <c r="N285" s="308">
        <f t="shared" ref="N285:N286" si="84">L285+(L285*M285)</f>
        <v>0</v>
      </c>
      <c r="O285" s="299"/>
      <c r="Q285" s="676"/>
      <c r="R285" s="693">
        <f t="shared" si="75"/>
        <v>0</v>
      </c>
      <c r="T285" s="676"/>
      <c r="U285" s="693">
        <f t="shared" si="76"/>
        <v>0</v>
      </c>
      <c r="W285" s="676"/>
      <c r="X285" s="693">
        <f t="shared" si="77"/>
        <v>0</v>
      </c>
      <c r="Z285" s="676"/>
      <c r="AA285" s="693">
        <f t="shared" si="78"/>
        <v>0</v>
      </c>
    </row>
    <row r="286" spans="2:27" s="333" customFormat="1" ht="17.25" customHeight="1">
      <c r="B286" s="118"/>
      <c r="C286" s="312"/>
      <c r="D286" s="653"/>
      <c r="E286" s="151"/>
      <c r="F286" s="85"/>
      <c r="G286" s="80"/>
      <c r="H286" s="513"/>
      <c r="I286" s="303"/>
      <c r="J286" s="218"/>
      <c r="K286" s="306">
        <f t="shared" si="82"/>
        <v>0</v>
      </c>
      <c r="L286" s="307">
        <f t="shared" si="83"/>
        <v>0</v>
      </c>
      <c r="M286" s="221">
        <v>0</v>
      </c>
      <c r="N286" s="308">
        <f t="shared" si="84"/>
        <v>0</v>
      </c>
      <c r="O286" s="299"/>
      <c r="Q286" s="676"/>
      <c r="R286" s="693">
        <f t="shared" si="75"/>
        <v>0</v>
      </c>
      <c r="T286" s="676"/>
      <c r="U286" s="693">
        <f t="shared" si="76"/>
        <v>0</v>
      </c>
      <c r="W286" s="676"/>
      <c r="X286" s="693">
        <f t="shared" si="77"/>
        <v>0</v>
      </c>
      <c r="Z286" s="676"/>
      <c r="AA286" s="693">
        <f t="shared" si="78"/>
        <v>0</v>
      </c>
    </row>
    <row r="287" spans="2:27" s="333" customFormat="1" ht="17.25" customHeight="1">
      <c r="B287" s="479"/>
      <c r="C287" s="486" t="s">
        <v>271</v>
      </c>
      <c r="D287" s="654"/>
      <c r="E287" s="476"/>
      <c r="F287" s="477"/>
      <c r="G287" s="478"/>
      <c r="H287" s="511"/>
      <c r="I287" s="480"/>
      <c r="J287" s="481"/>
      <c r="K287" s="482"/>
      <c r="L287" s="483"/>
      <c r="M287" s="484"/>
      <c r="N287" s="484"/>
      <c r="O287" s="485"/>
      <c r="Q287" s="454"/>
      <c r="R287" s="677"/>
      <c r="S287" s="12"/>
      <c r="T287"/>
      <c r="U287" s="680"/>
      <c r="V287" s="12"/>
      <c r="W287"/>
      <c r="X287" s="680"/>
      <c r="Y287" s="12"/>
      <c r="Z287"/>
      <c r="AA287" s="680"/>
    </row>
    <row r="288" spans="2:27" ht="17.25" customHeight="1">
      <c r="B288" s="168" t="s">
        <v>1680</v>
      </c>
      <c r="C288" s="127"/>
      <c r="D288" s="170"/>
      <c r="E288" s="170"/>
      <c r="F288" s="127"/>
      <c r="G288" s="127"/>
      <c r="H288" s="263">
        <f>SUM(H280:H287)</f>
        <v>0</v>
      </c>
      <c r="I288" s="520"/>
      <c r="J288" s="193"/>
      <c r="K288" s="193"/>
      <c r="L288" s="229">
        <f>SUM(L280:L287)</f>
        <v>0</v>
      </c>
      <c r="M288" s="171"/>
      <c r="N288" s="241">
        <f>SUM(N280:N287)</f>
        <v>0</v>
      </c>
      <c r="O288" s="146"/>
      <c r="S288"/>
      <c r="V288"/>
      <c r="Y288"/>
    </row>
    <row r="289" spans="2:27" ht="17.25" customHeight="1">
      <c r="B289" s="5"/>
      <c r="C289" s="6"/>
      <c r="D289" s="6"/>
      <c r="E289" s="2"/>
      <c r="F289" s="37"/>
      <c r="G289" s="37"/>
      <c r="H289" s="265"/>
      <c r="M289" s="163"/>
      <c r="N289" s="163"/>
      <c r="O289" s="37"/>
      <c r="S289"/>
      <c r="V289"/>
      <c r="Y289"/>
    </row>
    <row r="290" spans="2:27" ht="30" customHeight="1">
      <c r="B290" s="733" t="s">
        <v>561</v>
      </c>
      <c r="C290" s="733"/>
      <c r="D290" s="733"/>
      <c r="E290" s="733"/>
      <c r="F290" s="733"/>
      <c r="G290" s="733"/>
      <c r="H290" s="733"/>
      <c r="I290" s="733"/>
      <c r="J290" s="733"/>
      <c r="K290" s="733"/>
      <c r="L290" s="733"/>
      <c r="M290" s="733"/>
      <c r="N290" s="733"/>
      <c r="O290" s="733"/>
      <c r="S290" s="333"/>
      <c r="V290" s="333"/>
      <c r="Y290" s="333"/>
    </row>
    <row r="291" spans="2:27" s="22" customFormat="1" ht="30" customHeight="1">
      <c r="B291" s="106" t="s">
        <v>78</v>
      </c>
      <c r="C291" s="166" t="s">
        <v>79</v>
      </c>
      <c r="D291" s="166" t="s">
        <v>80</v>
      </c>
      <c r="E291" s="166" t="s">
        <v>81</v>
      </c>
      <c r="F291" s="167" t="s">
        <v>82</v>
      </c>
      <c r="G291" s="166" t="s">
        <v>83</v>
      </c>
      <c r="H291" s="262" t="s">
        <v>84</v>
      </c>
      <c r="I291" s="463" t="s">
        <v>85</v>
      </c>
      <c r="J291" s="178" t="s">
        <v>86</v>
      </c>
      <c r="K291" s="178" t="s">
        <v>87</v>
      </c>
      <c r="L291" s="178" t="s">
        <v>88</v>
      </c>
      <c r="M291" s="223" t="s">
        <v>89</v>
      </c>
      <c r="N291" s="223" t="s">
        <v>90</v>
      </c>
      <c r="O291" s="166" t="s">
        <v>91</v>
      </c>
      <c r="Q291" s="729" t="s">
        <v>92</v>
      </c>
      <c r="R291" s="730"/>
      <c r="T291" s="729" t="s">
        <v>93</v>
      </c>
      <c r="U291" s="730"/>
      <c r="W291" s="729" t="s">
        <v>94</v>
      </c>
      <c r="X291" s="730"/>
      <c r="Z291" s="731" t="s">
        <v>95</v>
      </c>
      <c r="AA291" s="732"/>
    </row>
    <row r="292" spans="2:27" ht="17.25" customHeight="1">
      <c r="B292" s="43">
        <v>9781907330667</v>
      </c>
      <c r="C292" s="68" t="s">
        <v>1681</v>
      </c>
      <c r="D292" s="44" t="s">
        <v>563</v>
      </c>
      <c r="E292" s="45" t="s">
        <v>98</v>
      </c>
      <c r="F292" s="42" t="s">
        <v>1294</v>
      </c>
      <c r="G292" s="300">
        <v>907330</v>
      </c>
      <c r="H292" s="469"/>
      <c r="I292" s="271">
        <v>8.5</v>
      </c>
      <c r="J292" s="218"/>
      <c r="K292" s="196">
        <f t="shared" ref="K292:K307" si="85">I292-(I292*J292)</f>
        <v>8.5</v>
      </c>
      <c r="L292" s="228">
        <f t="shared" ref="L292:L307" si="86">K292*H292</f>
        <v>0</v>
      </c>
      <c r="M292" s="220">
        <v>0</v>
      </c>
      <c r="N292" s="253">
        <f t="shared" ref="N292:N307" si="87">L292+(L292*M292)</f>
        <v>0</v>
      </c>
      <c r="O292" s="299"/>
      <c r="Q292" s="676"/>
      <c r="R292" s="679">
        <f t="shared" ref="R292:R319" si="88">IF(Q292="YES",$H292,0)</f>
        <v>0</v>
      </c>
      <c r="T292" s="676"/>
      <c r="U292" s="679">
        <f t="shared" ref="U292:U319" si="89">IF(T292="YES",$H292,0)</f>
        <v>0</v>
      </c>
      <c r="W292" s="676"/>
      <c r="X292" s="679">
        <f t="shared" ref="X292:X319" si="90">IF(W292="YES",$H292,0)</f>
        <v>0</v>
      </c>
      <c r="Z292" s="676"/>
      <c r="AA292" s="679">
        <f t="shared" ref="AA292:AA319" si="91">IF(Z292="YES",$H292,0)</f>
        <v>0</v>
      </c>
    </row>
    <row r="293" spans="2:27" ht="17.25" customHeight="1">
      <c r="B293" s="201">
        <v>9780714430591</v>
      </c>
      <c r="C293" s="84" t="s">
        <v>1682</v>
      </c>
      <c r="D293" s="657" t="s">
        <v>563</v>
      </c>
      <c r="E293" s="92" t="s">
        <v>56</v>
      </c>
      <c r="F293" s="80" t="s">
        <v>129</v>
      </c>
      <c r="G293" s="451"/>
      <c r="H293" s="469"/>
      <c r="I293" s="274">
        <v>42</v>
      </c>
      <c r="J293" s="218"/>
      <c r="K293" s="196">
        <f t="shared" si="85"/>
        <v>42</v>
      </c>
      <c r="L293" s="228">
        <f t="shared" si="86"/>
        <v>0</v>
      </c>
      <c r="M293" s="220">
        <v>0</v>
      </c>
      <c r="N293" s="253">
        <f t="shared" si="87"/>
        <v>0</v>
      </c>
      <c r="O293" s="299"/>
      <c r="Q293" s="676"/>
      <c r="R293" s="679">
        <f t="shared" si="88"/>
        <v>0</v>
      </c>
      <c r="T293" s="676"/>
      <c r="U293" s="679">
        <f t="shared" si="89"/>
        <v>0</v>
      </c>
      <c r="W293" s="676"/>
      <c r="X293" s="679">
        <f t="shared" si="90"/>
        <v>0</v>
      </c>
      <c r="Z293" s="676"/>
      <c r="AA293" s="679">
        <f t="shared" si="91"/>
        <v>0</v>
      </c>
    </row>
    <row r="294" spans="2:27" ht="17.25" customHeight="1">
      <c r="B294" s="201">
        <v>9780714425252</v>
      </c>
      <c r="C294" s="84" t="s">
        <v>1683</v>
      </c>
      <c r="D294" s="657" t="s">
        <v>563</v>
      </c>
      <c r="E294" s="92" t="s">
        <v>56</v>
      </c>
      <c r="F294" s="80" t="s">
        <v>129</v>
      </c>
      <c r="G294" s="451"/>
      <c r="H294" s="469"/>
      <c r="I294" s="274">
        <v>42</v>
      </c>
      <c r="J294" s="218"/>
      <c r="K294" s="196">
        <f t="shared" si="85"/>
        <v>42</v>
      </c>
      <c r="L294" s="228">
        <f t="shared" si="86"/>
        <v>0</v>
      </c>
      <c r="M294" s="220">
        <v>0</v>
      </c>
      <c r="N294" s="253">
        <f t="shared" si="87"/>
        <v>0</v>
      </c>
      <c r="O294" s="299"/>
      <c r="Q294" s="676"/>
      <c r="R294" s="679">
        <f t="shared" si="88"/>
        <v>0</v>
      </c>
      <c r="T294" s="676"/>
      <c r="U294" s="679">
        <f t="shared" si="89"/>
        <v>0</v>
      </c>
      <c r="W294" s="676"/>
      <c r="X294" s="679">
        <f t="shared" si="90"/>
        <v>0</v>
      </c>
      <c r="Z294" s="676"/>
      <c r="AA294" s="679">
        <f t="shared" si="91"/>
        <v>0</v>
      </c>
    </row>
    <row r="295" spans="2:27" ht="17.25" customHeight="1">
      <c r="B295" s="89">
        <v>9780861676026</v>
      </c>
      <c r="C295" s="98" t="s">
        <v>1684</v>
      </c>
      <c r="D295" s="657" t="s">
        <v>563</v>
      </c>
      <c r="E295" s="79" t="s">
        <v>1685</v>
      </c>
      <c r="F295" s="93" t="s">
        <v>138</v>
      </c>
      <c r="G295" s="93" t="s">
        <v>1686</v>
      </c>
      <c r="H295" s="469"/>
      <c r="I295" s="275">
        <v>7.5</v>
      </c>
      <c r="J295" s="218"/>
      <c r="K295" s="196">
        <f t="shared" si="85"/>
        <v>7.5</v>
      </c>
      <c r="L295" s="228">
        <f t="shared" si="86"/>
        <v>0</v>
      </c>
      <c r="M295" s="220">
        <v>0</v>
      </c>
      <c r="N295" s="253">
        <f t="shared" si="87"/>
        <v>0</v>
      </c>
      <c r="O295" s="299"/>
      <c r="Q295" s="676"/>
      <c r="R295" s="679">
        <f t="shared" si="88"/>
        <v>0</v>
      </c>
      <c r="T295" s="676"/>
      <c r="U295" s="679">
        <f t="shared" si="89"/>
        <v>0</v>
      </c>
      <c r="W295" s="676"/>
      <c r="X295" s="679">
        <f t="shared" si="90"/>
        <v>0</v>
      </c>
      <c r="Z295" s="676"/>
      <c r="AA295" s="679">
        <f t="shared" si="91"/>
        <v>0</v>
      </c>
    </row>
    <row r="296" spans="2:27" ht="17.25" customHeight="1">
      <c r="B296" s="89">
        <v>9781845362416</v>
      </c>
      <c r="C296" s="98" t="s">
        <v>1687</v>
      </c>
      <c r="D296" s="657" t="s">
        <v>563</v>
      </c>
      <c r="E296" s="79" t="s">
        <v>1685</v>
      </c>
      <c r="F296" s="93" t="s">
        <v>138</v>
      </c>
      <c r="G296" s="93" t="s">
        <v>1688</v>
      </c>
      <c r="H296" s="469"/>
      <c r="I296" s="275">
        <v>7.5</v>
      </c>
      <c r="J296" s="218"/>
      <c r="K296" s="196">
        <f t="shared" si="85"/>
        <v>7.5</v>
      </c>
      <c r="L296" s="228">
        <f t="shared" si="86"/>
        <v>0</v>
      </c>
      <c r="M296" s="220">
        <v>0</v>
      </c>
      <c r="N296" s="253">
        <f t="shared" si="87"/>
        <v>0</v>
      </c>
      <c r="O296" s="299"/>
      <c r="Q296" s="676"/>
      <c r="R296" s="679">
        <f t="shared" si="88"/>
        <v>0</v>
      </c>
      <c r="T296" s="676"/>
      <c r="U296" s="679">
        <f t="shared" si="89"/>
        <v>0</v>
      </c>
      <c r="W296" s="676"/>
      <c r="X296" s="679">
        <f t="shared" si="90"/>
        <v>0</v>
      </c>
      <c r="Z296" s="676"/>
      <c r="AA296" s="679">
        <f t="shared" si="91"/>
        <v>0</v>
      </c>
    </row>
    <row r="297" spans="2:27" ht="17.25" customHeight="1">
      <c r="B297" s="90">
        <v>9781802302288</v>
      </c>
      <c r="C297" s="98" t="s">
        <v>1689</v>
      </c>
      <c r="D297" s="657" t="s">
        <v>563</v>
      </c>
      <c r="E297" s="79" t="s">
        <v>54</v>
      </c>
      <c r="F297" s="93" t="s">
        <v>138</v>
      </c>
      <c r="G297" s="93" t="s">
        <v>1690</v>
      </c>
      <c r="H297" s="469"/>
      <c r="I297" s="280">
        <v>39.950000000000003</v>
      </c>
      <c r="J297" s="218"/>
      <c r="K297" s="196">
        <f t="shared" si="85"/>
        <v>39.950000000000003</v>
      </c>
      <c r="L297" s="228">
        <f t="shared" si="86"/>
        <v>0</v>
      </c>
      <c r="M297" s="220">
        <v>0</v>
      </c>
      <c r="N297" s="253">
        <f t="shared" si="87"/>
        <v>0</v>
      </c>
      <c r="O297" s="299"/>
      <c r="Q297" s="676"/>
      <c r="R297" s="679">
        <f t="shared" si="88"/>
        <v>0</v>
      </c>
      <c r="T297" s="676"/>
      <c r="U297" s="679">
        <f t="shared" si="89"/>
        <v>0</v>
      </c>
      <c r="W297" s="676"/>
      <c r="X297" s="679">
        <f t="shared" si="90"/>
        <v>0</v>
      </c>
      <c r="Z297" s="676"/>
      <c r="AA297" s="679">
        <f t="shared" si="91"/>
        <v>0</v>
      </c>
    </row>
    <row r="298" spans="2:27" ht="17.25" customHeight="1">
      <c r="B298" s="99">
        <v>9781845368432</v>
      </c>
      <c r="C298" s="98" t="s">
        <v>1691</v>
      </c>
      <c r="D298" s="657" t="s">
        <v>563</v>
      </c>
      <c r="E298" s="79" t="s">
        <v>54</v>
      </c>
      <c r="F298" s="93" t="s">
        <v>138</v>
      </c>
      <c r="G298" s="93" t="s">
        <v>1692</v>
      </c>
      <c r="H298" s="469"/>
      <c r="I298" s="275">
        <v>39.950000000000003</v>
      </c>
      <c r="J298" s="218"/>
      <c r="K298" s="196">
        <f t="shared" si="85"/>
        <v>39.950000000000003</v>
      </c>
      <c r="L298" s="228">
        <f t="shared" si="86"/>
        <v>0</v>
      </c>
      <c r="M298" s="220">
        <v>0</v>
      </c>
      <c r="N298" s="253">
        <f t="shared" si="87"/>
        <v>0</v>
      </c>
      <c r="O298" s="299"/>
      <c r="Q298" s="676"/>
      <c r="R298" s="679">
        <f t="shared" si="88"/>
        <v>0</v>
      </c>
      <c r="T298" s="676"/>
      <c r="U298" s="679">
        <f t="shared" si="89"/>
        <v>0</v>
      </c>
      <c r="W298" s="676"/>
      <c r="X298" s="679">
        <f t="shared" si="90"/>
        <v>0</v>
      </c>
      <c r="Z298" s="676"/>
      <c r="AA298" s="679">
        <f t="shared" si="91"/>
        <v>0</v>
      </c>
    </row>
    <row r="299" spans="2:27" ht="17.25" customHeight="1">
      <c r="B299" s="89">
        <v>9781845368609</v>
      </c>
      <c r="C299" s="98" t="s">
        <v>1693</v>
      </c>
      <c r="D299" s="657" t="s">
        <v>563</v>
      </c>
      <c r="E299" s="79" t="s">
        <v>54</v>
      </c>
      <c r="F299" s="93" t="s">
        <v>138</v>
      </c>
      <c r="G299" s="93" t="s">
        <v>1694</v>
      </c>
      <c r="H299" s="469"/>
      <c r="I299" s="275">
        <v>13.95</v>
      </c>
      <c r="J299" s="218"/>
      <c r="K299" s="196">
        <f t="shared" si="85"/>
        <v>13.95</v>
      </c>
      <c r="L299" s="228">
        <f t="shared" si="86"/>
        <v>0</v>
      </c>
      <c r="M299" s="220">
        <v>0</v>
      </c>
      <c r="N299" s="253">
        <f t="shared" si="87"/>
        <v>0</v>
      </c>
      <c r="O299" s="299"/>
      <c r="Q299" s="676"/>
      <c r="R299" s="679">
        <f t="shared" si="88"/>
        <v>0</v>
      </c>
      <c r="T299" s="676"/>
      <c r="U299" s="679">
        <f t="shared" si="89"/>
        <v>0</v>
      </c>
      <c r="W299" s="676"/>
      <c r="X299" s="679">
        <f t="shared" si="90"/>
        <v>0</v>
      </c>
      <c r="Z299" s="676"/>
      <c r="AA299" s="679">
        <f t="shared" si="91"/>
        <v>0</v>
      </c>
    </row>
    <row r="300" spans="2:27" ht="17.25" customHeight="1">
      <c r="B300" s="89"/>
      <c r="C300" s="98" t="s">
        <v>1695</v>
      </c>
      <c r="D300" s="657" t="s">
        <v>563</v>
      </c>
      <c r="E300" s="79" t="s">
        <v>54</v>
      </c>
      <c r="F300" s="93" t="s">
        <v>138</v>
      </c>
      <c r="G300" s="93" t="s">
        <v>1696</v>
      </c>
      <c r="H300" s="469"/>
      <c r="I300" s="275">
        <v>31.95</v>
      </c>
      <c r="J300" s="218"/>
      <c r="K300" s="196">
        <f t="shared" si="85"/>
        <v>31.95</v>
      </c>
      <c r="L300" s="228">
        <f t="shared" si="86"/>
        <v>0</v>
      </c>
      <c r="M300" s="220">
        <v>0</v>
      </c>
      <c r="N300" s="253">
        <f t="shared" si="87"/>
        <v>0</v>
      </c>
      <c r="O300" s="299"/>
      <c r="Q300" s="676"/>
      <c r="R300" s="679">
        <f t="shared" si="88"/>
        <v>0</v>
      </c>
      <c r="T300" s="676"/>
      <c r="U300" s="679">
        <f t="shared" si="89"/>
        <v>0</v>
      </c>
      <c r="W300" s="676"/>
      <c r="X300" s="679">
        <f t="shared" si="90"/>
        <v>0</v>
      </c>
      <c r="Z300" s="676"/>
      <c r="AA300" s="679">
        <f t="shared" si="91"/>
        <v>0</v>
      </c>
    </row>
    <row r="301" spans="2:27" ht="17.25" customHeight="1">
      <c r="B301" s="89">
        <v>9781802300284</v>
      </c>
      <c r="C301" s="98" t="s">
        <v>1697</v>
      </c>
      <c r="D301" s="657" t="s">
        <v>563</v>
      </c>
      <c r="E301" s="79" t="s">
        <v>1685</v>
      </c>
      <c r="F301" s="93" t="s">
        <v>138</v>
      </c>
      <c r="G301" s="93" t="s">
        <v>1698</v>
      </c>
      <c r="H301" s="469"/>
      <c r="I301" s="275">
        <v>9.9499999999999993</v>
      </c>
      <c r="J301" s="218"/>
      <c r="K301" s="196">
        <f t="shared" si="85"/>
        <v>9.9499999999999993</v>
      </c>
      <c r="L301" s="228">
        <f t="shared" si="86"/>
        <v>0</v>
      </c>
      <c r="M301" s="220">
        <v>0</v>
      </c>
      <c r="N301" s="253">
        <f t="shared" si="87"/>
        <v>0</v>
      </c>
      <c r="O301" s="299"/>
      <c r="Q301" s="676"/>
      <c r="R301" s="679">
        <f t="shared" si="88"/>
        <v>0</v>
      </c>
      <c r="T301" s="676"/>
      <c r="U301" s="679">
        <f t="shared" si="89"/>
        <v>0</v>
      </c>
      <c r="W301" s="676"/>
      <c r="X301" s="679">
        <f t="shared" si="90"/>
        <v>0</v>
      </c>
      <c r="Z301" s="676"/>
      <c r="AA301" s="679">
        <f t="shared" si="91"/>
        <v>0</v>
      </c>
    </row>
    <row r="302" spans="2:27" ht="17.25" customHeight="1">
      <c r="B302" s="90">
        <v>9781917280204</v>
      </c>
      <c r="C302" s="69" t="s">
        <v>1699</v>
      </c>
      <c r="D302" s="63" t="s">
        <v>563</v>
      </c>
      <c r="E302" s="63" t="s">
        <v>56</v>
      </c>
      <c r="F302" s="63" t="s">
        <v>208</v>
      </c>
      <c r="G302" s="63" t="s">
        <v>1700</v>
      </c>
      <c r="H302" s="469"/>
      <c r="I302" s="273">
        <v>7.5</v>
      </c>
      <c r="J302" s="218"/>
      <c r="K302" s="196">
        <f t="shared" si="85"/>
        <v>7.5</v>
      </c>
      <c r="L302" s="228">
        <f t="shared" si="86"/>
        <v>0</v>
      </c>
      <c r="M302" s="220">
        <v>0</v>
      </c>
      <c r="N302" s="253">
        <f t="shared" si="87"/>
        <v>0</v>
      </c>
      <c r="O302" s="299"/>
      <c r="Q302" s="676"/>
      <c r="R302" s="679">
        <f t="shared" si="88"/>
        <v>0</v>
      </c>
      <c r="T302" s="676"/>
      <c r="U302" s="679">
        <f t="shared" si="89"/>
        <v>0</v>
      </c>
      <c r="W302" s="676"/>
      <c r="X302" s="679">
        <f t="shared" si="90"/>
        <v>0</v>
      </c>
      <c r="Z302" s="676"/>
      <c r="AA302" s="679">
        <f t="shared" si="91"/>
        <v>0</v>
      </c>
    </row>
    <row r="303" spans="2:27" ht="17.25" customHeight="1">
      <c r="B303" s="41">
        <v>9781916832916</v>
      </c>
      <c r="C303" s="53" t="s">
        <v>1701</v>
      </c>
      <c r="D303" s="44" t="s">
        <v>563</v>
      </c>
      <c r="E303" s="54" t="s">
        <v>54</v>
      </c>
      <c r="F303" s="63" t="s">
        <v>208</v>
      </c>
      <c r="G303" s="55" t="s">
        <v>1702</v>
      </c>
      <c r="H303" s="469"/>
      <c r="I303" s="272">
        <v>34.950000000000003</v>
      </c>
      <c r="J303" s="218"/>
      <c r="K303" s="196">
        <f>I303-(I303*J303)</f>
        <v>34.950000000000003</v>
      </c>
      <c r="L303" s="228">
        <f>K303*H303</f>
        <v>0</v>
      </c>
      <c r="M303" s="220">
        <v>0</v>
      </c>
      <c r="N303" s="253">
        <f>L303+(L303*M303)</f>
        <v>0</v>
      </c>
      <c r="O303" s="299"/>
      <c r="Q303" s="676"/>
      <c r="R303" s="679">
        <f t="shared" si="88"/>
        <v>0</v>
      </c>
      <c r="T303" s="676"/>
      <c r="U303" s="679">
        <f t="shared" si="89"/>
        <v>0</v>
      </c>
      <c r="W303" s="676"/>
      <c r="X303" s="679">
        <f t="shared" si="90"/>
        <v>0</v>
      </c>
      <c r="Z303" s="676"/>
      <c r="AA303" s="679">
        <f t="shared" si="91"/>
        <v>0</v>
      </c>
    </row>
    <row r="304" spans="2:27" ht="17.25" customHeight="1">
      <c r="B304" s="422">
        <v>9781916832923</v>
      </c>
      <c r="C304" s="558" t="s">
        <v>1703</v>
      </c>
      <c r="D304" s="63" t="s">
        <v>563</v>
      </c>
      <c r="E304" s="561" t="s">
        <v>56</v>
      </c>
      <c r="F304" s="63" t="s">
        <v>1384</v>
      </c>
      <c r="G304" s="564" t="s">
        <v>1704</v>
      </c>
      <c r="H304" s="469"/>
      <c r="I304" s="607">
        <v>9.9499999999999993</v>
      </c>
      <c r="J304" s="218"/>
      <c r="K304" s="196">
        <f t="shared" si="85"/>
        <v>9.9499999999999993</v>
      </c>
      <c r="L304" s="228">
        <f t="shared" si="86"/>
        <v>0</v>
      </c>
      <c r="M304" s="220">
        <v>0</v>
      </c>
      <c r="N304" s="253">
        <f t="shared" si="87"/>
        <v>0</v>
      </c>
      <c r="O304" s="299"/>
      <c r="Q304" s="676"/>
      <c r="R304" s="679">
        <f t="shared" si="88"/>
        <v>0</v>
      </c>
      <c r="T304" s="676"/>
      <c r="U304" s="679">
        <f t="shared" si="89"/>
        <v>0</v>
      </c>
      <c r="W304" s="676"/>
      <c r="X304" s="679">
        <f t="shared" si="90"/>
        <v>0</v>
      </c>
      <c r="Z304" s="676"/>
      <c r="AA304" s="679">
        <f t="shared" si="91"/>
        <v>0</v>
      </c>
    </row>
    <row r="305" spans="2:27" ht="17.25" customHeight="1">
      <c r="B305" s="118">
        <v>9781789270815</v>
      </c>
      <c r="C305" s="66" t="s">
        <v>1705</v>
      </c>
      <c r="D305" s="63" t="s">
        <v>563</v>
      </c>
      <c r="E305" s="92" t="s">
        <v>54</v>
      </c>
      <c r="F305" s="80" t="s">
        <v>225</v>
      </c>
      <c r="G305" s="63" t="s">
        <v>1706</v>
      </c>
      <c r="H305" s="469"/>
      <c r="I305" s="274">
        <v>41.95</v>
      </c>
      <c r="J305" s="218"/>
      <c r="K305" s="196">
        <f t="shared" si="85"/>
        <v>41.95</v>
      </c>
      <c r="L305" s="228">
        <f t="shared" si="86"/>
        <v>0</v>
      </c>
      <c r="M305" s="220">
        <v>0</v>
      </c>
      <c r="N305" s="253">
        <f t="shared" si="87"/>
        <v>0</v>
      </c>
      <c r="O305" s="299"/>
      <c r="Q305" s="676"/>
      <c r="R305" s="679">
        <f t="shared" si="88"/>
        <v>0</v>
      </c>
      <c r="T305" s="676"/>
      <c r="U305" s="679">
        <f t="shared" si="89"/>
        <v>0</v>
      </c>
      <c r="W305" s="676"/>
      <c r="X305" s="679">
        <f t="shared" si="90"/>
        <v>0</v>
      </c>
      <c r="Z305" s="676"/>
      <c r="AA305" s="679">
        <f t="shared" si="91"/>
        <v>0</v>
      </c>
    </row>
    <row r="306" spans="2:27" ht="17.25" customHeight="1">
      <c r="B306" s="118">
        <v>9781789278293</v>
      </c>
      <c r="C306" s="66" t="s">
        <v>1707</v>
      </c>
      <c r="D306" s="63" t="s">
        <v>563</v>
      </c>
      <c r="E306" s="92" t="s">
        <v>54</v>
      </c>
      <c r="F306" s="80" t="s">
        <v>225</v>
      </c>
      <c r="G306" s="63" t="s">
        <v>1708</v>
      </c>
      <c r="H306" s="469"/>
      <c r="I306" s="274">
        <v>36.1</v>
      </c>
      <c r="J306" s="218"/>
      <c r="K306" s="196">
        <f t="shared" si="85"/>
        <v>36.1</v>
      </c>
      <c r="L306" s="228">
        <f t="shared" si="86"/>
        <v>0</v>
      </c>
      <c r="M306" s="220">
        <v>0</v>
      </c>
      <c r="N306" s="253">
        <f t="shared" si="87"/>
        <v>0</v>
      </c>
      <c r="O306" s="299"/>
      <c r="Q306" s="676"/>
      <c r="R306" s="679">
        <f t="shared" si="88"/>
        <v>0</v>
      </c>
      <c r="T306" s="676"/>
      <c r="U306" s="679">
        <f t="shared" si="89"/>
        <v>0</v>
      </c>
      <c r="W306" s="676"/>
      <c r="X306" s="679">
        <f t="shared" si="90"/>
        <v>0</v>
      </c>
      <c r="Z306" s="676"/>
      <c r="AA306" s="679">
        <f t="shared" si="91"/>
        <v>0</v>
      </c>
    </row>
    <row r="307" spans="2:27" ht="17.25" customHeight="1">
      <c r="B307" s="118">
        <v>9781789278316</v>
      </c>
      <c r="C307" s="66" t="s">
        <v>1709</v>
      </c>
      <c r="D307" s="63" t="s">
        <v>563</v>
      </c>
      <c r="E307" s="92" t="s">
        <v>56</v>
      </c>
      <c r="F307" s="80" t="s">
        <v>225</v>
      </c>
      <c r="G307" s="63" t="s">
        <v>1710</v>
      </c>
      <c r="H307" s="469"/>
      <c r="I307" s="274">
        <v>13.9</v>
      </c>
      <c r="J307" s="218"/>
      <c r="K307" s="196">
        <f t="shared" si="85"/>
        <v>13.9</v>
      </c>
      <c r="L307" s="228">
        <f t="shared" si="86"/>
        <v>0</v>
      </c>
      <c r="M307" s="220">
        <v>0</v>
      </c>
      <c r="N307" s="253">
        <f t="shared" si="87"/>
        <v>0</v>
      </c>
      <c r="O307" s="299"/>
      <c r="Q307" s="676"/>
      <c r="R307" s="679">
        <f t="shared" si="88"/>
        <v>0</v>
      </c>
      <c r="T307" s="676"/>
      <c r="U307" s="679">
        <f t="shared" si="89"/>
        <v>0</v>
      </c>
      <c r="W307" s="676"/>
      <c r="X307" s="679">
        <f t="shared" si="90"/>
        <v>0</v>
      </c>
      <c r="Z307" s="676"/>
      <c r="AA307" s="679">
        <f t="shared" si="91"/>
        <v>0</v>
      </c>
    </row>
    <row r="308" spans="2:27" ht="17.25" customHeight="1">
      <c r="B308" s="87">
        <v>9781068425806</v>
      </c>
      <c r="C308" s="88" t="s">
        <v>1711</v>
      </c>
      <c r="D308" s="85" t="s">
        <v>563</v>
      </c>
      <c r="E308" s="85" t="s">
        <v>56</v>
      </c>
      <c r="F308" s="86" t="s">
        <v>1712</v>
      </c>
      <c r="G308" s="366"/>
      <c r="H308" s="469"/>
      <c r="I308" s="231">
        <v>41.99</v>
      </c>
      <c r="J308" s="218"/>
      <c r="K308" s="196">
        <f t="shared" ref="K308:K316" si="92">I308-(I308*J308)</f>
        <v>41.99</v>
      </c>
      <c r="L308" s="228">
        <f t="shared" ref="L308:L316" si="93">K308*H308</f>
        <v>0</v>
      </c>
      <c r="M308" s="220">
        <v>0</v>
      </c>
      <c r="N308" s="253">
        <f t="shared" ref="N308:N316" si="94">L308+(L308*M308)</f>
        <v>0</v>
      </c>
      <c r="O308" s="299"/>
      <c r="Q308" s="676"/>
      <c r="R308" s="679">
        <f t="shared" si="88"/>
        <v>0</v>
      </c>
      <c r="T308" s="676"/>
      <c r="U308" s="679">
        <f t="shared" si="89"/>
        <v>0</v>
      </c>
      <c r="W308" s="676"/>
      <c r="X308" s="679">
        <f t="shared" si="90"/>
        <v>0</v>
      </c>
      <c r="Z308" s="676"/>
      <c r="AA308" s="679">
        <f t="shared" si="91"/>
        <v>0</v>
      </c>
    </row>
    <row r="309" spans="2:27" ht="17.25" customHeight="1">
      <c r="B309" s="118">
        <v>9781804582916</v>
      </c>
      <c r="C309" s="82" t="s">
        <v>1713</v>
      </c>
      <c r="D309" s="85" t="s">
        <v>563</v>
      </c>
      <c r="E309" s="79" t="s">
        <v>54</v>
      </c>
      <c r="F309" s="80" t="s">
        <v>246</v>
      </c>
      <c r="G309" s="451"/>
      <c r="H309" s="469"/>
      <c r="I309" s="274">
        <v>38.950000000000003</v>
      </c>
      <c r="J309" s="218"/>
      <c r="K309" s="196">
        <f t="shared" si="92"/>
        <v>38.950000000000003</v>
      </c>
      <c r="L309" s="228">
        <f t="shared" si="93"/>
        <v>0</v>
      </c>
      <c r="M309" s="220">
        <v>0</v>
      </c>
      <c r="N309" s="253">
        <f t="shared" si="94"/>
        <v>0</v>
      </c>
      <c r="O309" s="299"/>
      <c r="Q309" s="676"/>
      <c r="R309" s="679">
        <f t="shared" si="88"/>
        <v>0</v>
      </c>
      <c r="T309" s="676"/>
      <c r="U309" s="679">
        <f t="shared" si="89"/>
        <v>0</v>
      </c>
      <c r="W309" s="676"/>
      <c r="X309" s="679">
        <f t="shared" si="90"/>
        <v>0</v>
      </c>
      <c r="Z309" s="676"/>
      <c r="AA309" s="679">
        <f t="shared" si="91"/>
        <v>0</v>
      </c>
    </row>
    <row r="310" spans="2:27" ht="17.25" customHeight="1">
      <c r="B310" s="118">
        <v>9780717188833</v>
      </c>
      <c r="C310" s="82" t="s">
        <v>1714</v>
      </c>
      <c r="D310" s="85" t="s">
        <v>563</v>
      </c>
      <c r="E310" s="79" t="s">
        <v>54</v>
      </c>
      <c r="F310" s="80" t="s">
        <v>246</v>
      </c>
      <c r="G310" s="451"/>
      <c r="H310" s="469"/>
      <c r="I310" s="274">
        <v>36.25</v>
      </c>
      <c r="J310" s="218"/>
      <c r="K310" s="196">
        <f t="shared" si="92"/>
        <v>36.25</v>
      </c>
      <c r="L310" s="228">
        <f t="shared" si="93"/>
        <v>0</v>
      </c>
      <c r="M310" s="220">
        <v>0</v>
      </c>
      <c r="N310" s="253">
        <f t="shared" si="94"/>
        <v>0</v>
      </c>
      <c r="O310" s="299"/>
      <c r="Q310" s="676"/>
      <c r="R310" s="679">
        <f t="shared" si="88"/>
        <v>0</v>
      </c>
      <c r="T310" s="676"/>
      <c r="U310" s="679">
        <f t="shared" si="89"/>
        <v>0</v>
      </c>
      <c r="W310" s="676"/>
      <c r="X310" s="679">
        <f t="shared" si="90"/>
        <v>0</v>
      </c>
      <c r="Z310" s="676"/>
      <c r="AA310" s="679">
        <f t="shared" si="91"/>
        <v>0</v>
      </c>
    </row>
    <row r="311" spans="2:27" ht="17.25" customHeight="1">
      <c r="B311" s="118">
        <v>9780717188826</v>
      </c>
      <c r="C311" s="84" t="s">
        <v>1715</v>
      </c>
      <c r="D311" s="85" t="s">
        <v>563</v>
      </c>
      <c r="E311" s="79" t="s">
        <v>54</v>
      </c>
      <c r="F311" s="80" t="s">
        <v>246</v>
      </c>
      <c r="G311" s="451"/>
      <c r="H311" s="469"/>
      <c r="I311" s="279">
        <v>10.75</v>
      </c>
      <c r="J311" s="218"/>
      <c r="K311" s="196">
        <f t="shared" si="92"/>
        <v>10.75</v>
      </c>
      <c r="L311" s="228">
        <f t="shared" si="93"/>
        <v>0</v>
      </c>
      <c r="M311" s="220">
        <v>0</v>
      </c>
      <c r="N311" s="253">
        <f t="shared" si="94"/>
        <v>0</v>
      </c>
      <c r="O311" s="299"/>
      <c r="Q311" s="676"/>
      <c r="R311" s="679">
        <f t="shared" si="88"/>
        <v>0</v>
      </c>
      <c r="T311" s="676"/>
      <c r="U311" s="679">
        <f t="shared" si="89"/>
        <v>0</v>
      </c>
      <c r="W311" s="676"/>
      <c r="X311" s="679">
        <f t="shared" si="90"/>
        <v>0</v>
      </c>
      <c r="Z311" s="676"/>
      <c r="AA311" s="679">
        <f t="shared" si="91"/>
        <v>0</v>
      </c>
    </row>
    <row r="312" spans="2:27" ht="17.25" customHeight="1">
      <c r="B312" s="118">
        <v>9780717183579</v>
      </c>
      <c r="C312" s="84" t="s">
        <v>1716</v>
      </c>
      <c r="D312" s="85" t="s">
        <v>563</v>
      </c>
      <c r="E312" s="81"/>
      <c r="F312" s="80" t="s">
        <v>246</v>
      </c>
      <c r="G312" s="451"/>
      <c r="H312" s="469"/>
      <c r="I312" s="274">
        <v>9.99</v>
      </c>
      <c r="J312" s="218"/>
      <c r="K312" s="196">
        <f t="shared" si="92"/>
        <v>9.99</v>
      </c>
      <c r="L312" s="228">
        <f t="shared" si="93"/>
        <v>0</v>
      </c>
      <c r="M312" s="220">
        <v>0</v>
      </c>
      <c r="N312" s="253">
        <f t="shared" si="94"/>
        <v>0</v>
      </c>
      <c r="O312" s="299"/>
      <c r="Q312" s="676"/>
      <c r="R312" s="679">
        <f t="shared" si="88"/>
        <v>0</v>
      </c>
      <c r="T312" s="676"/>
      <c r="U312" s="679">
        <f t="shared" si="89"/>
        <v>0</v>
      </c>
      <c r="W312" s="676"/>
      <c r="X312" s="679">
        <f t="shared" si="90"/>
        <v>0</v>
      </c>
      <c r="Z312" s="676"/>
      <c r="AA312" s="679">
        <f t="shared" si="91"/>
        <v>0</v>
      </c>
    </row>
    <row r="313" spans="2:27" ht="17.25" customHeight="1">
      <c r="B313" s="90">
        <v>9781915486035</v>
      </c>
      <c r="C313" s="69" t="s">
        <v>1717</v>
      </c>
      <c r="D313" s="85" t="s">
        <v>563</v>
      </c>
      <c r="E313" s="63" t="s">
        <v>56</v>
      </c>
      <c r="F313" s="80" t="s">
        <v>1407</v>
      </c>
      <c r="G313" s="63" t="s">
        <v>1718</v>
      </c>
      <c r="H313" s="469"/>
      <c r="I313" s="273">
        <v>10.99</v>
      </c>
      <c r="J313" s="218"/>
      <c r="K313" s="196">
        <f>I313-(I313*J313)</f>
        <v>10.99</v>
      </c>
      <c r="L313" s="228">
        <f>K313*H313</f>
        <v>0</v>
      </c>
      <c r="M313" s="220">
        <v>0</v>
      </c>
      <c r="N313" s="253">
        <f>L313+(L313*M313)</f>
        <v>0</v>
      </c>
      <c r="O313" s="299"/>
      <c r="Q313" s="676"/>
      <c r="R313" s="679">
        <f t="shared" si="88"/>
        <v>0</v>
      </c>
      <c r="T313" s="676"/>
      <c r="U313" s="679">
        <f t="shared" si="89"/>
        <v>0</v>
      </c>
      <c r="W313" s="676"/>
      <c r="X313" s="679">
        <f t="shared" si="90"/>
        <v>0</v>
      </c>
      <c r="Z313" s="676"/>
      <c r="AA313" s="679">
        <f t="shared" si="91"/>
        <v>0</v>
      </c>
    </row>
    <row r="314" spans="2:27" ht="17.25" customHeight="1">
      <c r="B314" s="90" t="s">
        <v>1719</v>
      </c>
      <c r="C314" s="69" t="s">
        <v>1720</v>
      </c>
      <c r="D314" s="63" t="s">
        <v>563</v>
      </c>
      <c r="E314" s="63" t="s">
        <v>54</v>
      </c>
      <c r="F314" s="63" t="s">
        <v>1407</v>
      </c>
      <c r="G314" s="63" t="s">
        <v>1721</v>
      </c>
      <c r="H314" s="469"/>
      <c r="I314" s="273">
        <v>35.99</v>
      </c>
      <c r="J314" s="218"/>
      <c r="K314" s="196">
        <f t="shared" si="92"/>
        <v>35.99</v>
      </c>
      <c r="L314" s="228">
        <f t="shared" si="93"/>
        <v>0</v>
      </c>
      <c r="M314" s="220">
        <v>0</v>
      </c>
      <c r="N314" s="253">
        <f t="shared" si="94"/>
        <v>0</v>
      </c>
      <c r="O314" s="299"/>
      <c r="Q314" s="676"/>
      <c r="R314" s="679">
        <f t="shared" si="88"/>
        <v>0</v>
      </c>
      <c r="T314" s="676"/>
      <c r="U314" s="679">
        <f t="shared" si="89"/>
        <v>0</v>
      </c>
      <c r="W314" s="676"/>
      <c r="X314" s="679">
        <f t="shared" si="90"/>
        <v>0</v>
      </c>
      <c r="Z314" s="676"/>
      <c r="AA314" s="679">
        <f t="shared" si="91"/>
        <v>0</v>
      </c>
    </row>
    <row r="315" spans="2:27" ht="17.25" customHeight="1">
      <c r="B315" s="90">
        <v>9781915486042</v>
      </c>
      <c r="C315" s="69" t="s">
        <v>1722</v>
      </c>
      <c r="D315" s="63" t="s">
        <v>563</v>
      </c>
      <c r="E315" s="63" t="s">
        <v>54</v>
      </c>
      <c r="F315" s="63" t="s">
        <v>1407</v>
      </c>
      <c r="G315" s="63" t="s">
        <v>1723</v>
      </c>
      <c r="H315" s="469"/>
      <c r="I315" s="273">
        <v>35.99</v>
      </c>
      <c r="J315" s="218"/>
      <c r="K315" s="196">
        <f t="shared" si="92"/>
        <v>35.99</v>
      </c>
      <c r="L315" s="228">
        <f t="shared" si="93"/>
        <v>0</v>
      </c>
      <c r="M315" s="220">
        <v>0</v>
      </c>
      <c r="N315" s="253">
        <f t="shared" si="94"/>
        <v>0</v>
      </c>
      <c r="O315" s="299"/>
      <c r="Q315" s="676"/>
      <c r="R315" s="679">
        <f t="shared" si="88"/>
        <v>0</v>
      </c>
      <c r="T315" s="676"/>
      <c r="U315" s="679">
        <f t="shared" si="89"/>
        <v>0</v>
      </c>
      <c r="W315" s="676"/>
      <c r="X315" s="679">
        <f t="shared" si="90"/>
        <v>0</v>
      </c>
      <c r="Z315" s="676"/>
      <c r="AA315" s="679">
        <f t="shared" si="91"/>
        <v>0</v>
      </c>
    </row>
    <row r="316" spans="2:27" s="333" customFormat="1" ht="17.25" customHeight="1">
      <c r="B316" s="87"/>
      <c r="C316" s="132" t="s">
        <v>396</v>
      </c>
      <c r="D316" s="132"/>
      <c r="E316" s="130"/>
      <c r="F316" s="86"/>
      <c r="G316" s="86"/>
      <c r="H316" s="468"/>
      <c r="I316" s="224"/>
      <c r="J316" s="218"/>
      <c r="K316" s="306">
        <f t="shared" si="92"/>
        <v>0</v>
      </c>
      <c r="L316" s="307">
        <f t="shared" si="93"/>
        <v>0</v>
      </c>
      <c r="M316" s="220">
        <v>0</v>
      </c>
      <c r="N316" s="308">
        <f t="shared" si="94"/>
        <v>0</v>
      </c>
      <c r="O316" s="299"/>
      <c r="Q316" s="676"/>
      <c r="R316" s="693">
        <f t="shared" si="88"/>
        <v>0</v>
      </c>
      <c r="T316" s="676"/>
      <c r="U316" s="693">
        <f t="shared" si="89"/>
        <v>0</v>
      </c>
      <c r="W316" s="676"/>
      <c r="X316" s="693">
        <f t="shared" si="90"/>
        <v>0</v>
      </c>
      <c r="Z316" s="676"/>
      <c r="AA316" s="693">
        <f t="shared" si="91"/>
        <v>0</v>
      </c>
    </row>
    <row r="317" spans="2:27" s="333" customFormat="1" ht="17.25" customHeight="1">
      <c r="B317" s="118"/>
      <c r="C317" s="312"/>
      <c r="D317" s="132"/>
      <c r="E317" s="151"/>
      <c r="F317" s="85"/>
      <c r="G317" s="80"/>
      <c r="H317" s="469"/>
      <c r="I317" s="303"/>
      <c r="J317" s="218"/>
      <c r="K317" s="306">
        <f t="shared" ref="K317:K319" si="95">I317-(I317*J317)</f>
        <v>0</v>
      </c>
      <c r="L317" s="307">
        <f t="shared" ref="L317:L319" si="96">K317*H317</f>
        <v>0</v>
      </c>
      <c r="M317" s="221">
        <v>0</v>
      </c>
      <c r="N317" s="308">
        <f t="shared" ref="N317:N319" si="97">L317+(L317*M317)</f>
        <v>0</v>
      </c>
      <c r="O317" s="299"/>
      <c r="Q317" s="676"/>
      <c r="R317" s="693">
        <f t="shared" si="88"/>
        <v>0</v>
      </c>
      <c r="T317" s="676"/>
      <c r="U317" s="693">
        <f t="shared" si="89"/>
        <v>0</v>
      </c>
      <c r="W317" s="676"/>
      <c r="X317" s="693">
        <f t="shared" si="90"/>
        <v>0</v>
      </c>
      <c r="Z317" s="676"/>
      <c r="AA317" s="693">
        <f t="shared" si="91"/>
        <v>0</v>
      </c>
    </row>
    <row r="318" spans="2:27" s="333" customFormat="1" ht="17.25" customHeight="1">
      <c r="B318" s="118"/>
      <c r="C318" s="312"/>
      <c r="D318" s="132"/>
      <c r="E318" s="151"/>
      <c r="F318" s="85"/>
      <c r="G318" s="80"/>
      <c r="H318" s="469"/>
      <c r="I318" s="303"/>
      <c r="J318" s="218"/>
      <c r="K318" s="306">
        <f t="shared" ref="K318" si="98">I318-(I318*J318)</f>
        <v>0</v>
      </c>
      <c r="L318" s="307">
        <f t="shared" ref="L318" si="99">K318*H318</f>
        <v>0</v>
      </c>
      <c r="M318" s="221">
        <v>0</v>
      </c>
      <c r="N318" s="308">
        <f t="shared" ref="N318" si="100">L318+(L318*M318)</f>
        <v>0</v>
      </c>
      <c r="O318" s="299"/>
      <c r="Q318" s="676"/>
      <c r="R318" s="693">
        <f t="shared" si="88"/>
        <v>0</v>
      </c>
      <c r="T318" s="676"/>
      <c r="U318" s="693">
        <f t="shared" si="89"/>
        <v>0</v>
      </c>
      <c r="W318" s="676"/>
      <c r="X318" s="693">
        <f t="shared" si="90"/>
        <v>0</v>
      </c>
      <c r="Z318" s="676"/>
      <c r="AA318" s="693">
        <f t="shared" si="91"/>
        <v>0</v>
      </c>
    </row>
    <row r="319" spans="2:27" s="333" customFormat="1" ht="17.25" customHeight="1">
      <c r="B319" s="118"/>
      <c r="C319" s="312"/>
      <c r="D319" s="132"/>
      <c r="E319" s="151"/>
      <c r="F319" s="85"/>
      <c r="G319" s="80"/>
      <c r="H319" s="469"/>
      <c r="I319" s="303"/>
      <c r="J319" s="218"/>
      <c r="K319" s="306">
        <f t="shared" si="95"/>
        <v>0</v>
      </c>
      <c r="L319" s="307">
        <f t="shared" si="96"/>
        <v>0</v>
      </c>
      <c r="M319" s="221">
        <v>0</v>
      </c>
      <c r="N319" s="308">
        <f t="shared" si="97"/>
        <v>0</v>
      </c>
      <c r="O319" s="299"/>
      <c r="Q319" s="676"/>
      <c r="R319" s="693">
        <f t="shared" si="88"/>
        <v>0</v>
      </c>
      <c r="T319" s="676"/>
      <c r="U319" s="693">
        <f t="shared" si="89"/>
        <v>0</v>
      </c>
      <c r="W319" s="676"/>
      <c r="X319" s="693">
        <f t="shared" si="90"/>
        <v>0</v>
      </c>
      <c r="Z319" s="676"/>
      <c r="AA319" s="693">
        <f t="shared" si="91"/>
        <v>0</v>
      </c>
    </row>
    <row r="320" spans="2:27" s="333" customFormat="1" ht="17.25" customHeight="1">
      <c r="B320" s="479"/>
      <c r="C320" s="486" t="s">
        <v>271</v>
      </c>
      <c r="D320" s="654"/>
      <c r="E320" s="476"/>
      <c r="F320" s="477"/>
      <c r="G320" s="478"/>
      <c r="H320" s="511"/>
      <c r="I320" s="480"/>
      <c r="J320" s="481"/>
      <c r="K320" s="482"/>
      <c r="L320" s="483"/>
      <c r="M320" s="484"/>
      <c r="N320" s="484"/>
      <c r="O320" s="485"/>
      <c r="Q320" s="454"/>
      <c r="R320" s="677"/>
      <c r="S320" s="12"/>
      <c r="T320"/>
      <c r="U320" s="680"/>
      <c r="V320" s="12"/>
      <c r="W320"/>
      <c r="X320" s="680"/>
      <c r="Y320" s="12"/>
      <c r="Z320"/>
      <c r="AA320" s="680"/>
    </row>
    <row r="321" spans="2:27" ht="17.25" customHeight="1">
      <c r="B321" s="141" t="s">
        <v>613</v>
      </c>
      <c r="C321" s="31"/>
      <c r="D321" s="32"/>
      <c r="E321" s="32"/>
      <c r="F321" s="31"/>
      <c r="G321" s="31"/>
      <c r="H321" s="263">
        <f>SUM(H292:H320)</f>
        <v>0</v>
      </c>
      <c r="I321" s="224"/>
      <c r="J321" s="131"/>
      <c r="K321" s="131"/>
      <c r="L321" s="229">
        <f>SUM(L292:L320)</f>
        <v>0</v>
      </c>
      <c r="M321" s="171"/>
      <c r="N321" s="241">
        <f>SUM(N292:N320)</f>
        <v>0</v>
      </c>
      <c r="O321" s="195"/>
      <c r="S321"/>
      <c r="V321"/>
      <c r="Y321"/>
    </row>
    <row r="322" spans="2:27" ht="17.25" customHeight="1">
      <c r="B322" s="5"/>
      <c r="C322" s="6"/>
      <c r="D322" s="6"/>
      <c r="E322" s="2"/>
      <c r="F322" s="37"/>
      <c r="G322" s="37"/>
      <c r="H322" s="265"/>
      <c r="M322" s="163"/>
      <c r="N322" s="163"/>
      <c r="O322" s="37"/>
      <c r="S322"/>
      <c r="V322"/>
      <c r="Y322"/>
    </row>
    <row r="323" spans="2:27" ht="30" customHeight="1">
      <c r="B323" s="733" t="s">
        <v>1724</v>
      </c>
      <c r="C323" s="733"/>
      <c r="D323" s="733"/>
      <c r="E323" s="733"/>
      <c r="F323" s="733"/>
      <c r="G323" s="733"/>
      <c r="H323" s="733"/>
      <c r="I323" s="733"/>
      <c r="J323" s="733"/>
      <c r="K323" s="733"/>
      <c r="L323" s="733"/>
      <c r="M323" s="733"/>
      <c r="N323" s="733"/>
      <c r="O323" s="733"/>
      <c r="S323"/>
      <c r="V323"/>
      <c r="Y323"/>
    </row>
    <row r="324" spans="2:27" s="22" customFormat="1" ht="30" customHeight="1">
      <c r="B324" s="106" t="s">
        <v>78</v>
      </c>
      <c r="C324" s="166" t="s">
        <v>79</v>
      </c>
      <c r="D324" s="166" t="s">
        <v>80</v>
      </c>
      <c r="E324" s="166" t="s">
        <v>81</v>
      </c>
      <c r="F324" s="167" t="s">
        <v>82</v>
      </c>
      <c r="G324" s="166" t="s">
        <v>83</v>
      </c>
      <c r="H324" s="262" t="s">
        <v>84</v>
      </c>
      <c r="I324" s="463" t="s">
        <v>85</v>
      </c>
      <c r="J324" s="178" t="s">
        <v>86</v>
      </c>
      <c r="K324" s="178" t="s">
        <v>87</v>
      </c>
      <c r="L324" s="178" t="s">
        <v>88</v>
      </c>
      <c r="M324" s="223" t="s">
        <v>89</v>
      </c>
      <c r="N324" s="223" t="s">
        <v>90</v>
      </c>
      <c r="O324" s="166" t="s">
        <v>91</v>
      </c>
      <c r="Q324" s="729" t="s">
        <v>92</v>
      </c>
      <c r="R324" s="730"/>
      <c r="T324" s="729" t="s">
        <v>93</v>
      </c>
      <c r="U324" s="730"/>
      <c r="W324" s="729" t="s">
        <v>94</v>
      </c>
      <c r="X324" s="730"/>
      <c r="Z324" s="731" t="s">
        <v>95</v>
      </c>
      <c r="AA324" s="732"/>
    </row>
    <row r="325" spans="2:27" ht="17.25" customHeight="1">
      <c r="B325" s="43">
        <v>9781907330636</v>
      </c>
      <c r="C325" s="68" t="s">
        <v>1725</v>
      </c>
      <c r="D325" s="44" t="s">
        <v>1726</v>
      </c>
      <c r="E325" s="605" t="s">
        <v>56</v>
      </c>
      <c r="F325" s="46" t="s">
        <v>1294</v>
      </c>
      <c r="G325" s="300">
        <v>907330</v>
      </c>
      <c r="H325" s="470"/>
      <c r="I325" s="271">
        <v>8.5</v>
      </c>
      <c r="J325" s="218"/>
      <c r="K325" s="196">
        <f>I325-(I325*J325)</f>
        <v>8.5</v>
      </c>
      <c r="L325" s="228">
        <f>K325*H325</f>
        <v>0</v>
      </c>
      <c r="M325" s="220">
        <v>0</v>
      </c>
      <c r="N325" s="253">
        <f>L325+(L325*M325)</f>
        <v>0</v>
      </c>
      <c r="O325" s="299"/>
      <c r="Q325" s="676"/>
      <c r="R325" s="679">
        <f t="shared" ref="R325:R338" si="101">IF(Q325="YES",$H325,0)</f>
        <v>0</v>
      </c>
      <c r="T325" s="676"/>
      <c r="U325" s="679">
        <f t="shared" ref="U325:U338" si="102">IF(T325="YES",$H325,0)</f>
        <v>0</v>
      </c>
      <c r="W325" s="676"/>
      <c r="X325" s="679">
        <f t="shared" ref="X325:X338" si="103">IF(W325="YES",$H325,0)</f>
        <v>0</v>
      </c>
      <c r="Z325" s="676"/>
      <c r="AA325" s="679">
        <f t="shared" ref="AA325:AA338" si="104">IF(Z325="YES",$H325,0)</f>
        <v>0</v>
      </c>
    </row>
    <row r="326" spans="2:27" ht="17.25" customHeight="1">
      <c r="B326" s="565">
        <v>9780714423067</v>
      </c>
      <c r="C326" s="603" t="s">
        <v>1727</v>
      </c>
      <c r="D326" s="652" t="s">
        <v>1726</v>
      </c>
      <c r="E326" s="605" t="s">
        <v>56</v>
      </c>
      <c r="F326" s="80" t="s">
        <v>129</v>
      </c>
      <c r="G326" s="575"/>
      <c r="H326" s="469"/>
      <c r="I326" s="606">
        <v>42</v>
      </c>
      <c r="J326" s="218"/>
      <c r="K326" s="196">
        <f t="shared" ref="K326:K338" si="105">I326-(I326*J326)</f>
        <v>42</v>
      </c>
      <c r="L326" s="228">
        <f t="shared" ref="L326:L338" si="106">K326*H326</f>
        <v>0</v>
      </c>
      <c r="M326" s="220">
        <v>0</v>
      </c>
      <c r="N326" s="253">
        <f t="shared" ref="N326:N338" si="107">L326+(L326*M326)</f>
        <v>0</v>
      </c>
      <c r="O326" s="299"/>
      <c r="Q326" s="676"/>
      <c r="R326" s="679">
        <f t="shared" si="101"/>
        <v>0</v>
      </c>
      <c r="T326" s="676"/>
      <c r="U326" s="679">
        <f t="shared" si="102"/>
        <v>0</v>
      </c>
      <c r="W326" s="676"/>
      <c r="X326" s="679">
        <f t="shared" si="103"/>
        <v>0</v>
      </c>
      <c r="Z326" s="676"/>
      <c r="AA326" s="679">
        <f t="shared" si="104"/>
        <v>0</v>
      </c>
    </row>
    <row r="327" spans="2:27" ht="17.25" customHeight="1">
      <c r="B327" s="89">
        <v>9781845363666</v>
      </c>
      <c r="C327" s="98" t="s">
        <v>1728</v>
      </c>
      <c r="D327" s="658" t="s">
        <v>1726</v>
      </c>
      <c r="E327" s="79" t="s">
        <v>56</v>
      </c>
      <c r="F327" s="93" t="s">
        <v>138</v>
      </c>
      <c r="G327" s="93" t="s">
        <v>1729</v>
      </c>
      <c r="H327" s="469"/>
      <c r="I327" s="275">
        <v>5.5</v>
      </c>
      <c r="J327" s="218"/>
      <c r="K327" s="196">
        <f t="shared" si="105"/>
        <v>5.5</v>
      </c>
      <c r="L327" s="228">
        <f t="shared" si="106"/>
        <v>0</v>
      </c>
      <c r="M327" s="220">
        <v>0</v>
      </c>
      <c r="N327" s="253">
        <f t="shared" si="107"/>
        <v>0</v>
      </c>
      <c r="O327" s="299"/>
      <c r="Q327" s="676"/>
      <c r="R327" s="679">
        <f t="shared" si="101"/>
        <v>0</v>
      </c>
      <c r="T327" s="676"/>
      <c r="U327" s="679">
        <f t="shared" si="102"/>
        <v>0</v>
      </c>
      <c r="W327" s="676"/>
      <c r="X327" s="679">
        <f t="shared" si="103"/>
        <v>0</v>
      </c>
      <c r="Z327" s="676"/>
      <c r="AA327" s="679">
        <f t="shared" si="104"/>
        <v>0</v>
      </c>
    </row>
    <row r="328" spans="2:27" ht="17.25" customHeight="1">
      <c r="B328" s="89">
        <v>9781845369507</v>
      </c>
      <c r="C328" s="604" t="s">
        <v>1730</v>
      </c>
      <c r="D328" s="658" t="s">
        <v>1726</v>
      </c>
      <c r="E328" s="79" t="s">
        <v>54</v>
      </c>
      <c r="F328" s="93" t="s">
        <v>138</v>
      </c>
      <c r="G328" s="93" t="s">
        <v>1731</v>
      </c>
      <c r="H328" s="469"/>
      <c r="I328" s="275">
        <v>39.950000000000003</v>
      </c>
      <c r="J328" s="218"/>
      <c r="K328" s="196">
        <f t="shared" si="105"/>
        <v>39.950000000000003</v>
      </c>
      <c r="L328" s="228">
        <f t="shared" si="106"/>
        <v>0</v>
      </c>
      <c r="M328" s="220">
        <v>0</v>
      </c>
      <c r="N328" s="253">
        <f t="shared" si="107"/>
        <v>0</v>
      </c>
      <c r="O328" s="299"/>
      <c r="Q328" s="676"/>
      <c r="R328" s="679">
        <f t="shared" si="101"/>
        <v>0</v>
      </c>
      <c r="T328" s="676"/>
      <c r="U328" s="679">
        <f t="shared" si="102"/>
        <v>0</v>
      </c>
      <c r="W328" s="676"/>
      <c r="X328" s="679">
        <f t="shared" si="103"/>
        <v>0</v>
      </c>
      <c r="Z328" s="676"/>
      <c r="AA328" s="679">
        <f t="shared" si="104"/>
        <v>0</v>
      </c>
    </row>
    <row r="329" spans="2:27" ht="17.25" customHeight="1">
      <c r="B329" s="89">
        <v>9781845369514</v>
      </c>
      <c r="C329" s="98" t="s">
        <v>1732</v>
      </c>
      <c r="D329" s="658" t="s">
        <v>1726</v>
      </c>
      <c r="E329" s="79" t="s">
        <v>54</v>
      </c>
      <c r="F329" s="93" t="s">
        <v>138</v>
      </c>
      <c r="G329" s="93" t="s">
        <v>1733</v>
      </c>
      <c r="H329" s="469"/>
      <c r="I329" s="275">
        <v>20.95</v>
      </c>
      <c r="J329" s="218"/>
      <c r="K329" s="196">
        <f t="shared" si="105"/>
        <v>20.95</v>
      </c>
      <c r="L329" s="228">
        <f t="shared" si="106"/>
        <v>0</v>
      </c>
      <c r="M329" s="220">
        <v>0</v>
      </c>
      <c r="N329" s="253">
        <f t="shared" si="107"/>
        <v>0</v>
      </c>
      <c r="O329" s="299"/>
      <c r="Q329" s="676"/>
      <c r="R329" s="679">
        <f t="shared" si="101"/>
        <v>0</v>
      </c>
      <c r="T329" s="676"/>
      <c r="U329" s="679">
        <f t="shared" si="102"/>
        <v>0</v>
      </c>
      <c r="W329" s="676"/>
      <c r="X329" s="679">
        <f t="shared" si="103"/>
        <v>0</v>
      </c>
      <c r="Z329" s="676"/>
      <c r="AA329" s="679">
        <f t="shared" si="104"/>
        <v>0</v>
      </c>
    </row>
    <row r="330" spans="2:27" ht="17.25" customHeight="1">
      <c r="B330" s="89"/>
      <c r="C330" s="98" t="s">
        <v>1734</v>
      </c>
      <c r="D330" s="658" t="s">
        <v>1726</v>
      </c>
      <c r="E330" s="79" t="s">
        <v>54</v>
      </c>
      <c r="F330" s="93" t="s">
        <v>138</v>
      </c>
      <c r="G330" s="93" t="s">
        <v>1735</v>
      </c>
      <c r="H330" s="469"/>
      <c r="I330" s="275">
        <v>36.950000000000003</v>
      </c>
      <c r="J330" s="218"/>
      <c r="K330" s="196">
        <f t="shared" si="105"/>
        <v>36.950000000000003</v>
      </c>
      <c r="L330" s="228">
        <f t="shared" si="106"/>
        <v>0</v>
      </c>
      <c r="M330" s="220">
        <v>1</v>
      </c>
      <c r="N330" s="253">
        <f t="shared" si="107"/>
        <v>0</v>
      </c>
      <c r="O330" s="299"/>
      <c r="Q330" s="676"/>
      <c r="R330" s="679">
        <f t="shared" si="101"/>
        <v>0</v>
      </c>
      <c r="T330" s="676"/>
      <c r="U330" s="679">
        <f t="shared" si="102"/>
        <v>0</v>
      </c>
      <c r="W330" s="676"/>
      <c r="X330" s="679">
        <f t="shared" si="103"/>
        <v>0</v>
      </c>
      <c r="Z330" s="676"/>
      <c r="AA330" s="679">
        <f t="shared" si="104"/>
        <v>0</v>
      </c>
    </row>
    <row r="331" spans="2:27" ht="17.25" customHeight="1">
      <c r="B331" s="89">
        <v>9781845366193</v>
      </c>
      <c r="C331" s="98" t="s">
        <v>1736</v>
      </c>
      <c r="D331" s="658" t="s">
        <v>1726</v>
      </c>
      <c r="E331" s="79" t="s">
        <v>56</v>
      </c>
      <c r="F331" s="93" t="s">
        <v>138</v>
      </c>
      <c r="G331" s="93" t="s">
        <v>1737</v>
      </c>
      <c r="H331" s="469"/>
      <c r="I331" s="275">
        <v>9.9499999999999993</v>
      </c>
      <c r="J331" s="218"/>
      <c r="K331" s="196">
        <f t="shared" si="105"/>
        <v>9.9499999999999993</v>
      </c>
      <c r="L331" s="228">
        <f t="shared" si="106"/>
        <v>0</v>
      </c>
      <c r="M331" s="220">
        <v>0</v>
      </c>
      <c r="N331" s="253">
        <f t="shared" si="107"/>
        <v>0</v>
      </c>
      <c r="O331" s="299"/>
      <c r="Q331" s="676"/>
      <c r="R331" s="679">
        <f t="shared" si="101"/>
        <v>0</v>
      </c>
      <c r="T331" s="676"/>
      <c r="U331" s="679">
        <f t="shared" si="102"/>
        <v>0</v>
      </c>
      <c r="W331" s="676"/>
      <c r="X331" s="679">
        <f t="shared" si="103"/>
        <v>0</v>
      </c>
      <c r="Z331" s="676"/>
      <c r="AA331" s="679">
        <f t="shared" si="104"/>
        <v>0</v>
      </c>
    </row>
    <row r="332" spans="2:27" ht="17.25" customHeight="1">
      <c r="B332" s="90">
        <v>9781908507945</v>
      </c>
      <c r="C332" s="69" t="s">
        <v>1738</v>
      </c>
      <c r="D332" s="63" t="s">
        <v>1726</v>
      </c>
      <c r="E332" s="63" t="s">
        <v>54</v>
      </c>
      <c r="F332" s="63" t="s">
        <v>1384</v>
      </c>
      <c r="G332" s="63" t="s">
        <v>1739</v>
      </c>
      <c r="H332" s="469"/>
      <c r="I332" s="273">
        <v>12.95</v>
      </c>
      <c r="J332" s="218"/>
      <c r="K332" s="196">
        <f t="shared" si="105"/>
        <v>12.95</v>
      </c>
      <c r="L332" s="228">
        <f t="shared" si="106"/>
        <v>0</v>
      </c>
      <c r="M332" s="220">
        <v>0</v>
      </c>
      <c r="N332" s="253">
        <f t="shared" si="107"/>
        <v>0</v>
      </c>
      <c r="O332" s="299"/>
      <c r="Q332" s="676"/>
      <c r="R332" s="679">
        <f t="shared" si="101"/>
        <v>0</v>
      </c>
      <c r="T332" s="676"/>
      <c r="U332" s="679">
        <f t="shared" si="102"/>
        <v>0</v>
      </c>
      <c r="W332" s="676"/>
      <c r="X332" s="679">
        <f t="shared" si="103"/>
        <v>0</v>
      </c>
      <c r="Z332" s="676"/>
      <c r="AA332" s="679">
        <f t="shared" si="104"/>
        <v>0</v>
      </c>
    </row>
    <row r="333" spans="2:27" ht="17.25" customHeight="1">
      <c r="B333" s="90">
        <v>9781917280198</v>
      </c>
      <c r="C333" s="69" t="s">
        <v>1740</v>
      </c>
      <c r="D333" s="63" t="s">
        <v>1726</v>
      </c>
      <c r="E333" s="63" t="s">
        <v>56</v>
      </c>
      <c r="F333" s="63" t="s">
        <v>1384</v>
      </c>
      <c r="G333" s="63" t="s">
        <v>1741</v>
      </c>
      <c r="H333" s="469"/>
      <c r="I333" s="273">
        <v>5.5</v>
      </c>
      <c r="J333" s="218"/>
      <c r="K333" s="196">
        <f t="shared" si="105"/>
        <v>5.5</v>
      </c>
      <c r="L333" s="228">
        <f t="shared" si="106"/>
        <v>0</v>
      </c>
      <c r="M333" s="220">
        <v>0</v>
      </c>
      <c r="N333" s="253">
        <f t="shared" si="107"/>
        <v>0</v>
      </c>
      <c r="O333" s="299"/>
      <c r="Q333" s="676"/>
      <c r="R333" s="679">
        <f t="shared" si="101"/>
        <v>0</v>
      </c>
      <c r="T333" s="676"/>
      <c r="U333" s="679">
        <f t="shared" si="102"/>
        <v>0</v>
      </c>
      <c r="W333" s="676"/>
      <c r="X333" s="679">
        <f t="shared" si="103"/>
        <v>0</v>
      </c>
      <c r="Z333" s="676"/>
      <c r="AA333" s="679">
        <f t="shared" si="104"/>
        <v>0</v>
      </c>
    </row>
    <row r="334" spans="2:27" ht="17.25" customHeight="1">
      <c r="B334" s="118">
        <v>9780717148707</v>
      </c>
      <c r="C334" s="84" t="s">
        <v>1742</v>
      </c>
      <c r="D334" s="85" t="s">
        <v>1726</v>
      </c>
      <c r="E334" s="79" t="s">
        <v>54</v>
      </c>
      <c r="F334" s="80" t="s">
        <v>246</v>
      </c>
      <c r="G334" s="451"/>
      <c r="H334" s="469"/>
      <c r="I334" s="274">
        <v>18.95</v>
      </c>
      <c r="J334" s="218"/>
      <c r="K334" s="196">
        <f t="shared" si="105"/>
        <v>18.95</v>
      </c>
      <c r="L334" s="228">
        <f t="shared" si="106"/>
        <v>0</v>
      </c>
      <c r="M334" s="220">
        <v>0</v>
      </c>
      <c r="N334" s="253">
        <f t="shared" si="107"/>
        <v>0</v>
      </c>
      <c r="O334" s="299"/>
      <c r="Q334" s="676"/>
      <c r="R334" s="679">
        <f t="shared" si="101"/>
        <v>0</v>
      </c>
      <c r="T334" s="676"/>
      <c r="U334" s="679">
        <f t="shared" si="102"/>
        <v>0</v>
      </c>
      <c r="W334" s="676"/>
      <c r="X334" s="679">
        <f t="shared" si="103"/>
        <v>0</v>
      </c>
      <c r="Z334" s="676"/>
      <c r="AA334" s="679">
        <f t="shared" si="104"/>
        <v>0</v>
      </c>
    </row>
    <row r="335" spans="2:27" ht="17.25" customHeight="1">
      <c r="B335" s="118">
        <v>9780717190478</v>
      </c>
      <c r="C335" s="84" t="s">
        <v>1743</v>
      </c>
      <c r="D335" s="85" t="s">
        <v>1726</v>
      </c>
      <c r="E335" s="79" t="s">
        <v>56</v>
      </c>
      <c r="F335" s="80" t="s">
        <v>246</v>
      </c>
      <c r="G335" s="451"/>
      <c r="H335" s="469"/>
      <c r="I335" s="274">
        <v>9.99</v>
      </c>
      <c r="J335" s="218"/>
      <c r="K335" s="196">
        <f t="shared" si="105"/>
        <v>9.99</v>
      </c>
      <c r="L335" s="228">
        <f t="shared" si="106"/>
        <v>0</v>
      </c>
      <c r="M335" s="220">
        <v>0</v>
      </c>
      <c r="N335" s="253">
        <f t="shared" si="107"/>
        <v>0</v>
      </c>
      <c r="O335" s="299"/>
      <c r="Q335" s="676"/>
      <c r="R335" s="679">
        <f t="shared" si="101"/>
        <v>0</v>
      </c>
      <c r="T335" s="676"/>
      <c r="U335" s="679">
        <f t="shared" si="102"/>
        <v>0</v>
      </c>
      <c r="W335" s="676"/>
      <c r="X335" s="679">
        <f t="shared" si="103"/>
        <v>0</v>
      </c>
      <c r="Z335" s="676"/>
      <c r="AA335" s="679">
        <f t="shared" si="104"/>
        <v>0</v>
      </c>
    </row>
    <row r="336" spans="2:27" s="333" customFormat="1" ht="17.25" customHeight="1">
      <c r="B336" s="118"/>
      <c r="C336" s="312"/>
      <c r="D336" s="65"/>
      <c r="E336" s="151"/>
      <c r="F336" s="85"/>
      <c r="G336" s="80"/>
      <c r="H336" s="468"/>
      <c r="I336" s="303"/>
      <c r="J336" s="218"/>
      <c r="K336" s="306">
        <f t="shared" si="105"/>
        <v>0</v>
      </c>
      <c r="L336" s="307">
        <f t="shared" si="106"/>
        <v>0</v>
      </c>
      <c r="M336" s="221">
        <v>0</v>
      </c>
      <c r="N336" s="308">
        <f t="shared" si="107"/>
        <v>0</v>
      </c>
      <c r="O336" s="299"/>
      <c r="Q336" s="676"/>
      <c r="R336" s="693">
        <f t="shared" si="101"/>
        <v>0</v>
      </c>
      <c r="T336" s="676"/>
      <c r="U336" s="693">
        <f t="shared" si="102"/>
        <v>0</v>
      </c>
      <c r="W336" s="676"/>
      <c r="X336" s="693">
        <f t="shared" si="103"/>
        <v>0</v>
      </c>
      <c r="Z336" s="676"/>
      <c r="AA336" s="693">
        <f t="shared" si="104"/>
        <v>0</v>
      </c>
    </row>
    <row r="337" spans="2:27" s="333" customFormat="1" ht="17.25" customHeight="1">
      <c r="B337" s="118"/>
      <c r="C337" s="312"/>
      <c r="D337" s="65"/>
      <c r="E337" s="151"/>
      <c r="F337" s="85"/>
      <c r="G337" s="80"/>
      <c r="H337" s="468"/>
      <c r="I337" s="303"/>
      <c r="J337" s="218"/>
      <c r="K337" s="306">
        <f t="shared" si="105"/>
        <v>0</v>
      </c>
      <c r="L337" s="307">
        <f t="shared" si="106"/>
        <v>0</v>
      </c>
      <c r="M337" s="221">
        <v>0</v>
      </c>
      <c r="N337" s="308">
        <f t="shared" si="107"/>
        <v>0</v>
      </c>
      <c r="O337" s="299"/>
      <c r="Q337" s="676"/>
      <c r="R337" s="693">
        <f t="shared" si="101"/>
        <v>0</v>
      </c>
      <c r="T337" s="676"/>
      <c r="U337" s="693">
        <f t="shared" si="102"/>
        <v>0</v>
      </c>
      <c r="W337" s="676"/>
      <c r="X337" s="693">
        <f t="shared" si="103"/>
        <v>0</v>
      </c>
      <c r="Z337" s="676"/>
      <c r="AA337" s="693">
        <f t="shared" si="104"/>
        <v>0</v>
      </c>
    </row>
    <row r="338" spans="2:27" s="333" customFormat="1" ht="17.25" customHeight="1">
      <c r="B338" s="118"/>
      <c r="C338" s="312"/>
      <c r="D338" s="65"/>
      <c r="E338" s="151"/>
      <c r="F338" s="85"/>
      <c r="G338" s="80"/>
      <c r="H338" s="468"/>
      <c r="I338" s="303"/>
      <c r="J338" s="218"/>
      <c r="K338" s="306">
        <f t="shared" si="105"/>
        <v>0</v>
      </c>
      <c r="L338" s="307">
        <f t="shared" si="106"/>
        <v>0</v>
      </c>
      <c r="M338" s="221">
        <v>0</v>
      </c>
      <c r="N338" s="308">
        <f t="shared" si="107"/>
        <v>0</v>
      </c>
      <c r="O338" s="299"/>
      <c r="Q338" s="676"/>
      <c r="R338" s="693">
        <f t="shared" si="101"/>
        <v>0</v>
      </c>
      <c r="T338" s="676"/>
      <c r="U338" s="693">
        <f t="shared" si="102"/>
        <v>0</v>
      </c>
      <c r="W338" s="676"/>
      <c r="X338" s="693">
        <f t="shared" si="103"/>
        <v>0</v>
      </c>
      <c r="Z338" s="676"/>
      <c r="AA338" s="693">
        <f t="shared" si="104"/>
        <v>0</v>
      </c>
    </row>
    <row r="339" spans="2:27" s="333" customFormat="1" ht="17.25" customHeight="1">
      <c r="B339" s="479"/>
      <c r="C339" s="486" t="s">
        <v>271</v>
      </c>
      <c r="D339" s="654"/>
      <c r="E339" s="476"/>
      <c r="F339" s="477"/>
      <c r="G339" s="478"/>
      <c r="H339" s="511"/>
      <c r="I339" s="480"/>
      <c r="J339" s="481"/>
      <c r="K339" s="482"/>
      <c r="L339" s="483"/>
      <c r="M339" s="484"/>
      <c r="N339" s="484"/>
      <c r="O339" s="485"/>
      <c r="Q339" s="454"/>
      <c r="R339" s="677"/>
      <c r="S339" s="12"/>
      <c r="T339"/>
      <c r="U339" s="680"/>
      <c r="V339" s="12"/>
      <c r="W339"/>
      <c r="X339" s="680"/>
      <c r="Y339" s="12"/>
      <c r="Z339"/>
      <c r="AA339" s="680"/>
    </row>
    <row r="340" spans="2:27" ht="17.25" customHeight="1">
      <c r="B340" s="124" t="s">
        <v>1744</v>
      </c>
      <c r="C340" s="146"/>
      <c r="D340" s="128"/>
      <c r="E340" s="128"/>
      <c r="F340" s="146"/>
      <c r="G340" s="146"/>
      <c r="H340" s="263">
        <f>SUM(H325:H339)</f>
        <v>0</v>
      </c>
      <c r="I340" s="520"/>
      <c r="J340" s="193"/>
      <c r="K340" s="193"/>
      <c r="L340" s="229">
        <f>SUM(L325:L339)</f>
        <v>0</v>
      </c>
      <c r="M340" s="171"/>
      <c r="N340" s="241">
        <f>SUM(N325:N339)</f>
        <v>0</v>
      </c>
      <c r="O340" s="146"/>
      <c r="S340"/>
      <c r="V340"/>
      <c r="Y340"/>
    </row>
    <row r="341" spans="2:27" ht="17.25" customHeight="1">
      <c r="B341" s="5"/>
      <c r="C341" s="6"/>
      <c r="D341" s="6"/>
      <c r="E341" s="2"/>
      <c r="F341" s="37"/>
      <c r="G341" s="37"/>
      <c r="H341" s="265"/>
      <c r="M341" s="163"/>
      <c r="N341" s="163"/>
      <c r="O341" s="37"/>
      <c r="S341"/>
      <c r="V341"/>
      <c r="Y341"/>
    </row>
    <row r="342" spans="2:27" ht="30" customHeight="1">
      <c r="B342" s="733" t="s">
        <v>1745</v>
      </c>
      <c r="C342" s="733"/>
      <c r="D342" s="733"/>
      <c r="E342" s="733"/>
      <c r="F342" s="733"/>
      <c r="G342" s="733"/>
      <c r="H342" s="733"/>
      <c r="I342" s="733"/>
      <c r="J342" s="733"/>
      <c r="K342" s="733"/>
      <c r="L342" s="733"/>
      <c r="M342" s="733"/>
      <c r="N342" s="733"/>
      <c r="O342" s="733"/>
      <c r="S342"/>
      <c r="V342"/>
      <c r="Y342"/>
    </row>
    <row r="343" spans="2:27" s="22" customFormat="1" ht="30" customHeight="1">
      <c r="B343" s="106" t="s">
        <v>78</v>
      </c>
      <c r="C343" s="166" t="s">
        <v>79</v>
      </c>
      <c r="D343" s="166" t="s">
        <v>80</v>
      </c>
      <c r="E343" s="166" t="s">
        <v>81</v>
      </c>
      <c r="F343" s="167" t="s">
        <v>82</v>
      </c>
      <c r="G343" s="166" t="s">
        <v>83</v>
      </c>
      <c r="H343" s="262" t="s">
        <v>84</v>
      </c>
      <c r="I343" s="463" t="s">
        <v>85</v>
      </c>
      <c r="J343" s="178" t="s">
        <v>86</v>
      </c>
      <c r="K343" s="178" t="s">
        <v>87</v>
      </c>
      <c r="L343" s="178" t="s">
        <v>88</v>
      </c>
      <c r="M343" s="223" t="s">
        <v>89</v>
      </c>
      <c r="N343" s="223" t="s">
        <v>90</v>
      </c>
      <c r="O343" s="166" t="s">
        <v>91</v>
      </c>
      <c r="Q343" s="729" t="s">
        <v>92</v>
      </c>
      <c r="R343" s="730"/>
      <c r="T343" s="729" t="s">
        <v>93</v>
      </c>
      <c r="U343" s="730"/>
      <c r="W343" s="729" t="s">
        <v>94</v>
      </c>
      <c r="X343" s="730"/>
      <c r="Z343" s="731" t="s">
        <v>95</v>
      </c>
      <c r="AA343" s="732"/>
    </row>
    <row r="344" spans="2:27" ht="17.25" customHeight="1">
      <c r="B344" s="43">
        <v>9781907330698</v>
      </c>
      <c r="C344" s="74" t="s">
        <v>1746</v>
      </c>
      <c r="D344" s="67" t="s">
        <v>1747</v>
      </c>
      <c r="E344" s="589" t="s">
        <v>56</v>
      </c>
      <c r="F344" s="46" t="s">
        <v>1294</v>
      </c>
      <c r="G344" s="300">
        <v>907330</v>
      </c>
      <c r="H344" s="470"/>
      <c r="I344" s="271">
        <v>8.5</v>
      </c>
      <c r="J344" s="218"/>
      <c r="K344" s="196">
        <f t="shared" ref="K344:K349" si="108">I344-(I344*J344)</f>
        <v>8.5</v>
      </c>
      <c r="L344" s="228">
        <f t="shared" ref="L344:L349" si="109">K344*H344</f>
        <v>0</v>
      </c>
      <c r="M344" s="220">
        <v>0</v>
      </c>
      <c r="N344" s="253">
        <f t="shared" ref="N344:N349" si="110">L344+(L344*M344)</f>
        <v>0</v>
      </c>
      <c r="O344" s="299"/>
      <c r="Q344" s="676"/>
      <c r="R344" s="679">
        <f t="shared" ref="R344:R359" si="111">IF(Q344="YES",$H344,0)</f>
        <v>0</v>
      </c>
      <c r="T344" s="676"/>
      <c r="U344" s="679">
        <f t="shared" ref="U344:U359" si="112">IF(T344="YES",$H344,0)</f>
        <v>0</v>
      </c>
      <c r="W344" s="676"/>
      <c r="X344" s="679">
        <f t="shared" ref="X344:X359" si="113">IF(W344="YES",$H344,0)</f>
        <v>0</v>
      </c>
      <c r="Z344" s="676"/>
      <c r="AA344" s="679">
        <f t="shared" ref="AA344:AA359" si="114">IF(Z344="YES",$H344,0)</f>
        <v>0</v>
      </c>
    </row>
    <row r="345" spans="2:27" ht="17.25" customHeight="1">
      <c r="B345" s="89">
        <v>9780861676668</v>
      </c>
      <c r="C345" s="98" t="s">
        <v>1748</v>
      </c>
      <c r="D345" s="658" t="s">
        <v>1747</v>
      </c>
      <c r="E345" s="79" t="s">
        <v>56</v>
      </c>
      <c r="F345" s="93" t="s">
        <v>138</v>
      </c>
      <c r="G345" s="93" t="s">
        <v>1749</v>
      </c>
      <c r="H345" s="469"/>
      <c r="I345" s="275">
        <v>9.5</v>
      </c>
      <c r="J345" s="218"/>
      <c r="K345" s="196">
        <f t="shared" si="108"/>
        <v>9.5</v>
      </c>
      <c r="L345" s="228">
        <f t="shared" si="109"/>
        <v>0</v>
      </c>
      <c r="M345" s="220">
        <v>0</v>
      </c>
      <c r="N345" s="253">
        <f t="shared" si="110"/>
        <v>0</v>
      </c>
      <c r="O345" s="299"/>
      <c r="Q345" s="676"/>
      <c r="R345" s="679">
        <f t="shared" si="111"/>
        <v>0</v>
      </c>
      <c r="T345" s="676"/>
      <c r="U345" s="679">
        <f t="shared" si="112"/>
        <v>0</v>
      </c>
      <c r="W345" s="676"/>
      <c r="X345" s="679">
        <f t="shared" si="113"/>
        <v>0</v>
      </c>
      <c r="Z345" s="676"/>
      <c r="AA345" s="679">
        <f t="shared" si="114"/>
        <v>0</v>
      </c>
    </row>
    <row r="346" spans="2:27" ht="17.25" customHeight="1">
      <c r="B346" s="90">
        <v>9781802302004</v>
      </c>
      <c r="C346" s="98" t="s">
        <v>1750</v>
      </c>
      <c r="D346" s="658" t="s">
        <v>1747</v>
      </c>
      <c r="E346" s="79" t="s">
        <v>54</v>
      </c>
      <c r="F346" s="93" t="s">
        <v>138</v>
      </c>
      <c r="G346" s="93" t="s">
        <v>1696</v>
      </c>
      <c r="H346" s="469"/>
      <c r="I346" s="275">
        <v>38.950000000000003</v>
      </c>
      <c r="J346" s="218"/>
      <c r="K346" s="196">
        <f t="shared" si="108"/>
        <v>38.950000000000003</v>
      </c>
      <c r="L346" s="228">
        <f t="shared" si="109"/>
        <v>0</v>
      </c>
      <c r="M346" s="220">
        <v>0</v>
      </c>
      <c r="N346" s="253">
        <f t="shared" si="110"/>
        <v>0</v>
      </c>
      <c r="O346" s="299"/>
      <c r="Q346" s="676"/>
      <c r="R346" s="679">
        <f t="shared" si="111"/>
        <v>0</v>
      </c>
      <c r="T346" s="676"/>
      <c r="U346" s="679">
        <f t="shared" si="112"/>
        <v>0</v>
      </c>
      <c r="W346" s="676"/>
      <c r="X346" s="679">
        <f t="shared" si="113"/>
        <v>0</v>
      </c>
      <c r="Z346" s="676"/>
      <c r="AA346" s="679">
        <f t="shared" si="114"/>
        <v>0</v>
      </c>
    </row>
    <row r="347" spans="2:27" ht="17.25" customHeight="1">
      <c r="B347" s="89">
        <v>9781845368289</v>
      </c>
      <c r="C347" s="98" t="s">
        <v>1751</v>
      </c>
      <c r="D347" s="658" t="s">
        <v>1747</v>
      </c>
      <c r="E347" s="79" t="s">
        <v>54</v>
      </c>
      <c r="F347" s="93" t="s">
        <v>138</v>
      </c>
      <c r="G347" s="93" t="s">
        <v>1752</v>
      </c>
      <c r="H347" s="469"/>
      <c r="I347" s="275">
        <v>38.950000000000003</v>
      </c>
      <c r="J347" s="218"/>
      <c r="K347" s="196">
        <f t="shared" si="108"/>
        <v>38.950000000000003</v>
      </c>
      <c r="L347" s="228">
        <f t="shared" si="109"/>
        <v>0</v>
      </c>
      <c r="M347" s="220">
        <v>0</v>
      </c>
      <c r="N347" s="253">
        <f t="shared" si="110"/>
        <v>0</v>
      </c>
      <c r="O347" s="299"/>
      <c r="Q347" s="676"/>
      <c r="R347" s="679">
        <f t="shared" si="111"/>
        <v>0</v>
      </c>
      <c r="T347" s="676"/>
      <c r="U347" s="679">
        <f t="shared" si="112"/>
        <v>0</v>
      </c>
      <c r="W347" s="676"/>
      <c r="X347" s="679">
        <f t="shared" si="113"/>
        <v>0</v>
      </c>
      <c r="Z347" s="676"/>
      <c r="AA347" s="679">
        <f t="shared" si="114"/>
        <v>0</v>
      </c>
    </row>
    <row r="348" spans="2:27" ht="17.25" customHeight="1">
      <c r="B348" s="89"/>
      <c r="C348" s="98" t="s">
        <v>1753</v>
      </c>
      <c r="D348" s="658" t="s">
        <v>1747</v>
      </c>
      <c r="E348" s="79" t="s">
        <v>54</v>
      </c>
      <c r="F348" s="93" t="s">
        <v>138</v>
      </c>
      <c r="G348" s="93" t="s">
        <v>1754</v>
      </c>
      <c r="H348" s="469"/>
      <c r="I348" s="275">
        <v>31.95</v>
      </c>
      <c r="J348" s="218"/>
      <c r="K348" s="196">
        <f t="shared" si="108"/>
        <v>31.95</v>
      </c>
      <c r="L348" s="228">
        <f t="shared" si="109"/>
        <v>0</v>
      </c>
      <c r="M348" s="220">
        <v>0</v>
      </c>
      <c r="N348" s="253">
        <f t="shared" si="110"/>
        <v>0</v>
      </c>
      <c r="O348" s="299"/>
      <c r="Q348" s="676"/>
      <c r="R348" s="679">
        <f t="shared" si="111"/>
        <v>0</v>
      </c>
      <c r="T348" s="676"/>
      <c r="U348" s="679">
        <f t="shared" si="112"/>
        <v>0</v>
      </c>
      <c r="W348" s="676"/>
      <c r="X348" s="679">
        <f t="shared" si="113"/>
        <v>0</v>
      </c>
      <c r="Z348" s="676"/>
      <c r="AA348" s="679">
        <f t="shared" si="114"/>
        <v>0</v>
      </c>
    </row>
    <row r="349" spans="2:27" ht="17.25" customHeight="1">
      <c r="B349" s="89"/>
      <c r="C349" s="98" t="s">
        <v>1755</v>
      </c>
      <c r="D349" s="658" t="s">
        <v>1747</v>
      </c>
      <c r="E349" s="79" t="s">
        <v>54</v>
      </c>
      <c r="F349" s="93" t="s">
        <v>138</v>
      </c>
      <c r="G349" s="93" t="s">
        <v>1756</v>
      </c>
      <c r="H349" s="469"/>
      <c r="I349" s="275">
        <v>8.9499999999999993</v>
      </c>
      <c r="J349" s="218"/>
      <c r="K349" s="196">
        <f t="shared" si="108"/>
        <v>8.9499999999999993</v>
      </c>
      <c r="L349" s="228">
        <f t="shared" si="109"/>
        <v>0</v>
      </c>
      <c r="M349" s="220">
        <v>0</v>
      </c>
      <c r="N349" s="253">
        <f t="shared" si="110"/>
        <v>0</v>
      </c>
      <c r="O349" s="299"/>
      <c r="Q349" s="676"/>
      <c r="R349" s="679">
        <f t="shared" si="111"/>
        <v>0</v>
      </c>
      <c r="T349" s="676"/>
      <c r="U349" s="679">
        <f t="shared" si="112"/>
        <v>0</v>
      </c>
      <c r="W349" s="676"/>
      <c r="X349" s="679">
        <f t="shared" si="113"/>
        <v>0</v>
      </c>
      <c r="Z349" s="676"/>
      <c r="AA349" s="679">
        <f t="shared" si="114"/>
        <v>0</v>
      </c>
    </row>
    <row r="350" spans="2:27" ht="17.25" customHeight="1">
      <c r="B350" s="118">
        <v>9781780903033</v>
      </c>
      <c r="C350" s="66" t="s">
        <v>1757</v>
      </c>
      <c r="D350" s="63" t="s">
        <v>1747</v>
      </c>
      <c r="E350" s="92" t="s">
        <v>56</v>
      </c>
      <c r="F350" s="80" t="s">
        <v>225</v>
      </c>
      <c r="G350" s="63" t="s">
        <v>1758</v>
      </c>
      <c r="H350" s="469"/>
      <c r="I350" s="274">
        <v>41.95</v>
      </c>
      <c r="J350" s="218"/>
      <c r="K350" s="196">
        <f t="shared" ref="K350:K351" si="115">I350-(I350*J350)</f>
        <v>41.95</v>
      </c>
      <c r="L350" s="228">
        <f t="shared" ref="L350:L351" si="116">K350*H350</f>
        <v>0</v>
      </c>
      <c r="M350" s="220">
        <v>0</v>
      </c>
      <c r="N350" s="253">
        <f t="shared" ref="N350:N351" si="117">L350+(L350*M350)</f>
        <v>0</v>
      </c>
      <c r="O350" s="299"/>
      <c r="Q350" s="676"/>
      <c r="R350" s="679">
        <f t="shared" si="111"/>
        <v>0</v>
      </c>
      <c r="T350" s="676"/>
      <c r="U350" s="679">
        <f t="shared" si="112"/>
        <v>0</v>
      </c>
      <c r="W350" s="676"/>
      <c r="X350" s="679">
        <f t="shared" si="113"/>
        <v>0</v>
      </c>
      <c r="Z350" s="676"/>
      <c r="AA350" s="679">
        <f t="shared" si="114"/>
        <v>0</v>
      </c>
    </row>
    <row r="351" spans="2:27" ht="17.25" customHeight="1">
      <c r="B351" s="118">
        <v>9781780902685</v>
      </c>
      <c r="C351" s="66" t="s">
        <v>1759</v>
      </c>
      <c r="D351" s="63" t="s">
        <v>1747</v>
      </c>
      <c r="E351" s="92" t="s">
        <v>56</v>
      </c>
      <c r="F351" s="80" t="s">
        <v>225</v>
      </c>
      <c r="G351" s="63" t="s">
        <v>1760</v>
      </c>
      <c r="H351" s="469"/>
      <c r="I351" s="274">
        <v>9.9</v>
      </c>
      <c r="J351" s="218"/>
      <c r="K351" s="196">
        <f t="shared" si="115"/>
        <v>9.9</v>
      </c>
      <c r="L351" s="228">
        <f t="shared" si="116"/>
        <v>0</v>
      </c>
      <c r="M351" s="220">
        <v>0</v>
      </c>
      <c r="N351" s="253">
        <f t="shared" si="117"/>
        <v>0</v>
      </c>
      <c r="O351" s="299"/>
      <c r="Q351" s="676"/>
      <c r="R351" s="679">
        <f t="shared" si="111"/>
        <v>0</v>
      </c>
      <c r="T351" s="676"/>
      <c r="U351" s="679">
        <f t="shared" si="112"/>
        <v>0</v>
      </c>
      <c r="W351" s="676"/>
      <c r="X351" s="679">
        <f t="shared" si="113"/>
        <v>0</v>
      </c>
      <c r="Z351" s="676"/>
      <c r="AA351" s="679">
        <f t="shared" si="114"/>
        <v>0</v>
      </c>
    </row>
    <row r="352" spans="2:27" ht="17.25" customHeight="1">
      <c r="B352" s="90">
        <v>9781917280211</v>
      </c>
      <c r="C352" s="69" t="s">
        <v>1761</v>
      </c>
      <c r="D352" s="63" t="s">
        <v>1747</v>
      </c>
      <c r="E352" s="63" t="s">
        <v>56</v>
      </c>
      <c r="F352" s="63" t="s">
        <v>1384</v>
      </c>
      <c r="G352" s="63" t="s">
        <v>1762</v>
      </c>
      <c r="H352" s="469"/>
      <c r="I352" s="273">
        <v>9.5</v>
      </c>
      <c r="J352" s="218"/>
      <c r="K352" s="196">
        <f>I352-(I352*J352)</f>
        <v>9.5</v>
      </c>
      <c r="L352" s="228">
        <f>K352*H352</f>
        <v>0</v>
      </c>
      <c r="M352" s="220">
        <v>0</v>
      </c>
      <c r="N352" s="253">
        <f>L352+(L352*M352)</f>
        <v>0</v>
      </c>
      <c r="O352" s="299"/>
      <c r="Q352" s="676"/>
      <c r="R352" s="679">
        <f t="shared" si="111"/>
        <v>0</v>
      </c>
      <c r="T352" s="676"/>
      <c r="U352" s="679">
        <f t="shared" si="112"/>
        <v>0</v>
      </c>
      <c r="W352" s="676"/>
      <c r="X352" s="679">
        <f t="shared" si="113"/>
        <v>0</v>
      </c>
      <c r="Z352" s="676"/>
      <c r="AA352" s="679">
        <f t="shared" si="114"/>
        <v>0</v>
      </c>
    </row>
    <row r="353" spans="2:27" ht="17.25" customHeight="1">
      <c r="B353" s="90">
        <v>9781804582688</v>
      </c>
      <c r="C353" s="69" t="s">
        <v>1763</v>
      </c>
      <c r="D353" s="63" t="s">
        <v>1747</v>
      </c>
      <c r="E353" s="63" t="s">
        <v>54</v>
      </c>
      <c r="F353" s="63" t="s">
        <v>246</v>
      </c>
      <c r="G353" s="63"/>
      <c r="H353" s="469"/>
      <c r="I353" s="273">
        <v>37.950000000000003</v>
      </c>
      <c r="J353" s="218"/>
      <c r="K353" s="196">
        <f t="shared" ref="K353:K354" si="118">I353-(I353*J353)</f>
        <v>37.950000000000003</v>
      </c>
      <c r="L353" s="228">
        <f t="shared" ref="L353:L354" si="119">K353*H353</f>
        <v>0</v>
      </c>
      <c r="M353" s="220">
        <v>0</v>
      </c>
      <c r="N353" s="253">
        <f t="shared" ref="N353:N354" si="120">L353+(L353*M353)</f>
        <v>0</v>
      </c>
      <c r="O353" s="299"/>
      <c r="Q353" s="676"/>
      <c r="R353" s="679">
        <f t="shared" si="111"/>
        <v>0</v>
      </c>
      <c r="T353" s="676"/>
      <c r="U353" s="679">
        <f t="shared" si="112"/>
        <v>0</v>
      </c>
      <c r="W353" s="676"/>
      <c r="X353" s="679">
        <f t="shared" si="113"/>
        <v>0</v>
      </c>
      <c r="Z353" s="676"/>
      <c r="AA353" s="679">
        <f t="shared" si="114"/>
        <v>0</v>
      </c>
    </row>
    <row r="354" spans="2:27" ht="17.25" customHeight="1">
      <c r="B354" s="90">
        <v>9780717191994</v>
      </c>
      <c r="C354" s="69" t="s">
        <v>1764</v>
      </c>
      <c r="D354" s="63" t="s">
        <v>1747</v>
      </c>
      <c r="E354" s="63" t="s">
        <v>54</v>
      </c>
      <c r="F354" s="63" t="s">
        <v>246</v>
      </c>
      <c r="G354" s="63"/>
      <c r="H354" s="469"/>
      <c r="I354" s="273">
        <v>37.950000000000003</v>
      </c>
      <c r="J354" s="218"/>
      <c r="K354" s="196">
        <f t="shared" si="118"/>
        <v>37.950000000000003</v>
      </c>
      <c r="L354" s="228">
        <f t="shared" si="119"/>
        <v>0</v>
      </c>
      <c r="M354" s="220">
        <v>0</v>
      </c>
      <c r="N354" s="253">
        <f t="shared" si="120"/>
        <v>0</v>
      </c>
      <c r="O354" s="299"/>
      <c r="Q354" s="676"/>
      <c r="R354" s="679">
        <f t="shared" si="111"/>
        <v>0</v>
      </c>
      <c r="T354" s="676"/>
      <c r="U354" s="679">
        <f t="shared" si="112"/>
        <v>0</v>
      </c>
      <c r="W354" s="676"/>
      <c r="X354" s="679">
        <f t="shared" si="113"/>
        <v>0</v>
      </c>
      <c r="Z354" s="676"/>
      <c r="AA354" s="679">
        <f t="shared" si="114"/>
        <v>0</v>
      </c>
    </row>
    <row r="355" spans="2:27" ht="17.25" customHeight="1">
      <c r="B355" s="118">
        <v>9780717191284</v>
      </c>
      <c r="C355" s="84" t="s">
        <v>1765</v>
      </c>
      <c r="D355" s="85" t="s">
        <v>1747</v>
      </c>
      <c r="E355" s="79" t="s">
        <v>56</v>
      </c>
      <c r="F355" s="80" t="s">
        <v>246</v>
      </c>
      <c r="G355" s="451"/>
      <c r="H355" s="469"/>
      <c r="I355" s="274">
        <v>11.45</v>
      </c>
      <c r="J355" s="218"/>
      <c r="K355" s="196">
        <f t="shared" ref="K355:K356" si="121">I355-(I355*J355)</f>
        <v>11.45</v>
      </c>
      <c r="L355" s="228">
        <f t="shared" ref="L355:L356" si="122">K355*H355</f>
        <v>0</v>
      </c>
      <c r="M355" s="220">
        <v>0</v>
      </c>
      <c r="N355" s="253">
        <f t="shared" ref="N355:N356" si="123">L355+(L355*M355)</f>
        <v>0</v>
      </c>
      <c r="O355" s="299"/>
      <c r="Q355" s="676"/>
      <c r="R355" s="679">
        <f t="shared" si="111"/>
        <v>0</v>
      </c>
      <c r="T355" s="676"/>
      <c r="U355" s="679">
        <f t="shared" si="112"/>
        <v>0</v>
      </c>
      <c r="W355" s="676"/>
      <c r="X355" s="679">
        <f t="shared" si="113"/>
        <v>0</v>
      </c>
      <c r="Z355" s="676"/>
      <c r="AA355" s="679">
        <f t="shared" si="114"/>
        <v>0</v>
      </c>
    </row>
    <row r="356" spans="2:27" s="333" customFormat="1" ht="17.25" customHeight="1">
      <c r="B356" s="118"/>
      <c r="C356" s="694"/>
      <c r="D356" s="85"/>
      <c r="E356" s="79"/>
      <c r="F356" s="80"/>
      <c r="G356" s="81"/>
      <c r="H356" s="469"/>
      <c r="I356" s="274"/>
      <c r="J356" s="218"/>
      <c r="K356" s="306">
        <f t="shared" si="121"/>
        <v>0</v>
      </c>
      <c r="L356" s="307">
        <f t="shared" si="122"/>
        <v>0</v>
      </c>
      <c r="M356" s="220">
        <v>0</v>
      </c>
      <c r="N356" s="308">
        <f t="shared" si="123"/>
        <v>0</v>
      </c>
      <c r="O356" s="299"/>
      <c r="Q356" s="676"/>
      <c r="R356" s="693">
        <f t="shared" si="111"/>
        <v>0</v>
      </c>
      <c r="T356" s="676"/>
      <c r="U356" s="693">
        <f t="shared" si="112"/>
        <v>0</v>
      </c>
      <c r="W356" s="676"/>
      <c r="X356" s="693">
        <f t="shared" si="113"/>
        <v>0</v>
      </c>
      <c r="Z356" s="676"/>
      <c r="AA356" s="693">
        <f t="shared" si="114"/>
        <v>0</v>
      </c>
    </row>
    <row r="357" spans="2:27" s="333" customFormat="1" ht="17.25" customHeight="1">
      <c r="B357" s="118"/>
      <c r="C357" s="312"/>
      <c r="D357" s="65"/>
      <c r="E357" s="151"/>
      <c r="F357" s="85"/>
      <c r="G357" s="80"/>
      <c r="H357" s="468"/>
      <c r="I357" s="303"/>
      <c r="J357" s="218"/>
      <c r="K357" s="306">
        <f t="shared" ref="K357:K359" si="124">I357-(I357*J357)</f>
        <v>0</v>
      </c>
      <c r="L357" s="307">
        <f t="shared" ref="L357:L359" si="125">K357*H357</f>
        <v>0</v>
      </c>
      <c r="M357" s="221">
        <v>0</v>
      </c>
      <c r="N357" s="308">
        <f t="shared" ref="N357:N359" si="126">L357+(L357*M357)</f>
        <v>0</v>
      </c>
      <c r="O357" s="299"/>
      <c r="Q357" s="676"/>
      <c r="R357" s="693">
        <f t="shared" si="111"/>
        <v>0</v>
      </c>
      <c r="T357" s="676"/>
      <c r="U357" s="693">
        <f t="shared" si="112"/>
        <v>0</v>
      </c>
      <c r="W357" s="676"/>
      <c r="X357" s="693">
        <f t="shared" si="113"/>
        <v>0</v>
      </c>
      <c r="Z357" s="676"/>
      <c r="AA357" s="693">
        <f t="shared" si="114"/>
        <v>0</v>
      </c>
    </row>
    <row r="358" spans="2:27" s="333" customFormat="1" ht="17.25" customHeight="1">
      <c r="B358" s="118"/>
      <c r="C358" s="312"/>
      <c r="D358" s="65"/>
      <c r="E358" s="151"/>
      <c r="F358" s="85"/>
      <c r="G358" s="80"/>
      <c r="H358" s="468"/>
      <c r="I358" s="303"/>
      <c r="J358" s="218"/>
      <c r="K358" s="306">
        <f t="shared" ref="K358" si="127">I358-(I358*J358)</f>
        <v>0</v>
      </c>
      <c r="L358" s="307">
        <f t="shared" ref="L358" si="128">K358*H358</f>
        <v>0</v>
      </c>
      <c r="M358" s="221">
        <v>0</v>
      </c>
      <c r="N358" s="308">
        <f t="shared" ref="N358" si="129">L358+(L358*M358)</f>
        <v>0</v>
      </c>
      <c r="O358" s="299"/>
      <c r="Q358" s="676"/>
      <c r="R358" s="693">
        <f t="shared" si="111"/>
        <v>0</v>
      </c>
      <c r="T358" s="676"/>
      <c r="U358" s="693">
        <f t="shared" si="112"/>
        <v>0</v>
      </c>
      <c r="W358" s="676"/>
      <c r="X358" s="693">
        <f t="shared" si="113"/>
        <v>0</v>
      </c>
      <c r="Z358" s="676"/>
      <c r="AA358" s="693">
        <f t="shared" si="114"/>
        <v>0</v>
      </c>
    </row>
    <row r="359" spans="2:27" s="333" customFormat="1" ht="17.25" customHeight="1">
      <c r="B359" s="118"/>
      <c r="C359" s="312"/>
      <c r="D359" s="65"/>
      <c r="E359" s="151"/>
      <c r="F359" s="85"/>
      <c r="G359" s="80"/>
      <c r="H359" s="468"/>
      <c r="I359" s="303"/>
      <c r="J359" s="218"/>
      <c r="K359" s="306">
        <f t="shared" si="124"/>
        <v>0</v>
      </c>
      <c r="L359" s="307">
        <f t="shared" si="125"/>
        <v>0</v>
      </c>
      <c r="M359" s="221">
        <v>0</v>
      </c>
      <c r="N359" s="308">
        <f t="shared" si="126"/>
        <v>0</v>
      </c>
      <c r="O359" s="299"/>
      <c r="Q359" s="676"/>
      <c r="R359" s="693">
        <f t="shared" si="111"/>
        <v>0</v>
      </c>
      <c r="T359" s="676"/>
      <c r="U359" s="693">
        <f t="shared" si="112"/>
        <v>0</v>
      </c>
      <c r="W359" s="676"/>
      <c r="X359" s="693">
        <f t="shared" si="113"/>
        <v>0</v>
      </c>
      <c r="Z359" s="676"/>
      <c r="AA359" s="693">
        <f t="shared" si="114"/>
        <v>0</v>
      </c>
    </row>
    <row r="360" spans="2:27" s="333" customFormat="1" ht="17.25" customHeight="1">
      <c r="B360" s="479"/>
      <c r="C360" s="486" t="s">
        <v>271</v>
      </c>
      <c r="D360" s="654"/>
      <c r="E360" s="476"/>
      <c r="F360" s="477"/>
      <c r="G360" s="478"/>
      <c r="H360" s="511"/>
      <c r="I360" s="480"/>
      <c r="J360" s="481"/>
      <c r="K360" s="482"/>
      <c r="L360" s="483"/>
      <c r="M360" s="484"/>
      <c r="N360" s="484"/>
      <c r="O360" s="485"/>
      <c r="Q360" s="454"/>
      <c r="R360" s="677"/>
      <c r="S360" s="12"/>
      <c r="T360"/>
      <c r="U360" s="680"/>
      <c r="V360" s="12"/>
      <c r="W360"/>
      <c r="X360" s="680"/>
      <c r="Y360" s="12"/>
      <c r="Z360"/>
      <c r="AA360" s="680"/>
    </row>
    <row r="361" spans="2:27" ht="17.25" customHeight="1">
      <c r="B361" s="124" t="s">
        <v>1766</v>
      </c>
      <c r="C361" s="146"/>
      <c r="D361" s="128"/>
      <c r="E361" s="128"/>
      <c r="F361" s="146"/>
      <c r="G361" s="146"/>
      <c r="H361" s="263">
        <f>SUM(H344:H360)</f>
        <v>0</v>
      </c>
      <c r="I361" s="520"/>
      <c r="J361" s="193"/>
      <c r="K361" s="193"/>
      <c r="L361" s="229">
        <f>SUM(L344:L360)</f>
        <v>0</v>
      </c>
      <c r="M361" s="171"/>
      <c r="N361" s="241">
        <f>SUM(N344:N360)</f>
        <v>0</v>
      </c>
      <c r="O361" s="146"/>
      <c r="S361"/>
      <c r="V361"/>
      <c r="Y361"/>
    </row>
    <row r="362" spans="2:27" ht="17.25" customHeight="1">
      <c r="B362" s="5"/>
      <c r="C362" s="6"/>
      <c r="D362" s="6"/>
      <c r="E362" s="2"/>
      <c r="F362" s="37"/>
      <c r="G362" s="37"/>
      <c r="H362" s="265"/>
      <c r="M362" s="163"/>
      <c r="N362" s="163"/>
      <c r="O362" s="37"/>
      <c r="S362"/>
      <c r="V362"/>
      <c r="Y362"/>
    </row>
    <row r="363" spans="2:27" ht="30" customHeight="1">
      <c r="B363" s="733" t="s">
        <v>1767</v>
      </c>
      <c r="C363" s="733"/>
      <c r="D363" s="733"/>
      <c r="E363" s="733"/>
      <c r="F363" s="733"/>
      <c r="G363" s="733"/>
      <c r="H363" s="733"/>
      <c r="I363" s="733"/>
      <c r="J363" s="733"/>
      <c r="K363" s="733"/>
      <c r="L363" s="733"/>
      <c r="M363" s="733"/>
      <c r="N363" s="733"/>
      <c r="O363" s="733"/>
      <c r="S363"/>
      <c r="V363"/>
      <c r="Y363"/>
    </row>
    <row r="364" spans="2:27" s="22" customFormat="1" ht="30" customHeight="1">
      <c r="B364" s="106" t="s">
        <v>78</v>
      </c>
      <c r="C364" s="166" t="s">
        <v>79</v>
      </c>
      <c r="D364" s="166" t="s">
        <v>80</v>
      </c>
      <c r="E364" s="166" t="s">
        <v>81</v>
      </c>
      <c r="F364" s="167" t="s">
        <v>82</v>
      </c>
      <c r="G364" s="166" t="s">
        <v>83</v>
      </c>
      <c r="H364" s="262" t="s">
        <v>84</v>
      </c>
      <c r="I364" s="463" t="s">
        <v>85</v>
      </c>
      <c r="J364" s="178" t="s">
        <v>86</v>
      </c>
      <c r="K364" s="178" t="s">
        <v>87</v>
      </c>
      <c r="L364" s="178" t="s">
        <v>88</v>
      </c>
      <c r="M364" s="223" t="s">
        <v>89</v>
      </c>
      <c r="N364" s="223" t="s">
        <v>90</v>
      </c>
      <c r="O364" s="166" t="s">
        <v>91</v>
      </c>
      <c r="Q364" s="729" t="s">
        <v>92</v>
      </c>
      <c r="R364" s="730"/>
      <c r="T364" s="729" t="s">
        <v>93</v>
      </c>
      <c r="U364" s="730"/>
      <c r="W364" s="729" t="s">
        <v>94</v>
      </c>
      <c r="X364" s="730"/>
      <c r="Z364" s="731" t="s">
        <v>95</v>
      </c>
      <c r="AA364" s="732"/>
    </row>
    <row r="365" spans="2:27" s="333" customFormat="1" ht="17.25" customHeight="1">
      <c r="B365" s="72"/>
      <c r="C365" s="136"/>
      <c r="D365" s="659"/>
      <c r="E365" s="102"/>
      <c r="F365" s="147"/>
      <c r="G365" s="65"/>
      <c r="H365" s="468"/>
      <c r="I365" s="254"/>
      <c r="J365" s="218"/>
      <c r="K365" s="306">
        <f t="shared" ref="K365:K371" si="130">I365-(I365*J365)</f>
        <v>0</v>
      </c>
      <c r="L365" s="307">
        <f t="shared" ref="L365:L371" si="131">K365*H365</f>
        <v>0</v>
      </c>
      <c r="M365" s="220">
        <v>0</v>
      </c>
      <c r="N365" s="308">
        <f>L365+(L365*M365)</f>
        <v>0</v>
      </c>
      <c r="O365" s="299"/>
      <c r="Q365" s="676"/>
      <c r="R365" s="693">
        <f t="shared" ref="R365:R373" si="132">IF(Q365="YES",$H365,0)</f>
        <v>0</v>
      </c>
      <c r="T365" s="676"/>
      <c r="U365" s="693">
        <f t="shared" ref="U365:U373" si="133">IF(T365="YES",$H365,0)</f>
        <v>0</v>
      </c>
      <c r="W365" s="676"/>
      <c r="X365" s="693">
        <f t="shared" ref="X365:X373" si="134">IF(W365="YES",$H365,0)</f>
        <v>0</v>
      </c>
      <c r="Z365" s="676"/>
      <c r="AA365" s="693">
        <f t="shared" ref="AA365:AA373" si="135">IF(Z365="YES",$H365,0)</f>
        <v>0</v>
      </c>
    </row>
    <row r="366" spans="2:27" s="333" customFormat="1" ht="17.25" customHeight="1">
      <c r="B366" s="72"/>
      <c r="C366" s="136"/>
      <c r="D366" s="659"/>
      <c r="E366" s="102"/>
      <c r="F366" s="147"/>
      <c r="G366" s="65"/>
      <c r="H366" s="468"/>
      <c r="I366" s="254"/>
      <c r="J366" s="218"/>
      <c r="K366" s="306">
        <f t="shared" si="130"/>
        <v>0</v>
      </c>
      <c r="L366" s="307">
        <f t="shared" si="131"/>
        <v>0</v>
      </c>
      <c r="M366" s="220">
        <v>0</v>
      </c>
      <c r="N366" s="308">
        <f t="shared" ref="N366:N371" si="136">L366+(L366*M366)</f>
        <v>0</v>
      </c>
      <c r="O366" s="299"/>
      <c r="Q366" s="676"/>
      <c r="R366" s="693">
        <f t="shared" si="132"/>
        <v>0</v>
      </c>
      <c r="T366" s="676"/>
      <c r="U366" s="693">
        <f t="shared" si="133"/>
        <v>0</v>
      </c>
      <c r="W366" s="676"/>
      <c r="X366" s="693">
        <f t="shared" si="134"/>
        <v>0</v>
      </c>
      <c r="Z366" s="676"/>
      <c r="AA366" s="693">
        <f t="shared" si="135"/>
        <v>0</v>
      </c>
    </row>
    <row r="367" spans="2:27" s="333" customFormat="1" ht="17.25" customHeight="1">
      <c r="B367" s="72"/>
      <c r="C367" s="136"/>
      <c r="D367" s="659"/>
      <c r="E367" s="102"/>
      <c r="F367" s="147"/>
      <c r="G367" s="65"/>
      <c r="H367" s="468"/>
      <c r="I367" s="254"/>
      <c r="J367" s="218"/>
      <c r="K367" s="306">
        <f t="shared" si="130"/>
        <v>0</v>
      </c>
      <c r="L367" s="307">
        <f t="shared" si="131"/>
        <v>0</v>
      </c>
      <c r="M367" s="220">
        <v>0</v>
      </c>
      <c r="N367" s="308">
        <f t="shared" si="136"/>
        <v>0</v>
      </c>
      <c r="O367" s="299"/>
      <c r="Q367" s="676"/>
      <c r="R367" s="693">
        <f t="shared" si="132"/>
        <v>0</v>
      </c>
      <c r="T367" s="676"/>
      <c r="U367" s="693">
        <f t="shared" si="133"/>
        <v>0</v>
      </c>
      <c r="W367" s="676"/>
      <c r="X367" s="693">
        <f t="shared" si="134"/>
        <v>0</v>
      </c>
      <c r="Z367" s="676"/>
      <c r="AA367" s="693">
        <f t="shared" si="135"/>
        <v>0</v>
      </c>
    </row>
    <row r="368" spans="2:27" s="333" customFormat="1" ht="17.25" customHeight="1">
      <c r="B368" s="72"/>
      <c r="C368" s="137"/>
      <c r="D368" s="137"/>
      <c r="E368" s="102"/>
      <c r="F368" s="61"/>
      <c r="G368" s="65"/>
      <c r="H368" s="468"/>
      <c r="I368" s="254"/>
      <c r="J368" s="218"/>
      <c r="K368" s="306">
        <f t="shared" si="130"/>
        <v>0</v>
      </c>
      <c r="L368" s="307">
        <f t="shared" si="131"/>
        <v>0</v>
      </c>
      <c r="M368" s="220">
        <v>0</v>
      </c>
      <c r="N368" s="308">
        <f t="shared" si="136"/>
        <v>0</v>
      </c>
      <c r="O368" s="299"/>
      <c r="Q368" s="676"/>
      <c r="R368" s="693">
        <f t="shared" si="132"/>
        <v>0</v>
      </c>
      <c r="T368" s="676"/>
      <c r="U368" s="693">
        <f t="shared" si="133"/>
        <v>0</v>
      </c>
      <c r="W368" s="676"/>
      <c r="X368" s="693">
        <f t="shared" si="134"/>
        <v>0</v>
      </c>
      <c r="Z368" s="676"/>
      <c r="AA368" s="693">
        <f t="shared" si="135"/>
        <v>0</v>
      </c>
    </row>
    <row r="369" spans="2:27" s="333" customFormat="1" ht="17.25" customHeight="1">
      <c r="B369" s="72"/>
      <c r="C369" s="65"/>
      <c r="D369" s="65"/>
      <c r="E369" s="102"/>
      <c r="F369" s="61"/>
      <c r="G369" s="65"/>
      <c r="H369" s="468"/>
      <c r="I369" s="254"/>
      <c r="J369" s="218"/>
      <c r="K369" s="306">
        <f t="shared" si="130"/>
        <v>0</v>
      </c>
      <c r="L369" s="307">
        <f t="shared" si="131"/>
        <v>0</v>
      </c>
      <c r="M369" s="220">
        <v>0</v>
      </c>
      <c r="N369" s="308">
        <f t="shared" si="136"/>
        <v>0</v>
      </c>
      <c r="O369" s="299"/>
      <c r="Q369" s="676"/>
      <c r="R369" s="693">
        <f t="shared" si="132"/>
        <v>0</v>
      </c>
      <c r="T369" s="676"/>
      <c r="U369" s="693">
        <f t="shared" si="133"/>
        <v>0</v>
      </c>
      <c r="W369" s="676"/>
      <c r="X369" s="693">
        <f t="shared" si="134"/>
        <v>0</v>
      </c>
      <c r="Z369" s="676"/>
      <c r="AA369" s="693">
        <f t="shared" si="135"/>
        <v>0</v>
      </c>
    </row>
    <row r="370" spans="2:27" s="333" customFormat="1" ht="17.25" customHeight="1">
      <c r="B370" s="118"/>
      <c r="C370" s="312"/>
      <c r="D370" s="65"/>
      <c r="E370" s="151"/>
      <c r="F370" s="85"/>
      <c r="G370" s="80"/>
      <c r="H370" s="468"/>
      <c r="I370" s="303"/>
      <c r="J370" s="218"/>
      <c r="K370" s="306">
        <f t="shared" si="130"/>
        <v>0</v>
      </c>
      <c r="L370" s="307">
        <f t="shared" si="131"/>
        <v>0</v>
      </c>
      <c r="M370" s="220">
        <v>0</v>
      </c>
      <c r="N370" s="308">
        <f t="shared" si="136"/>
        <v>0</v>
      </c>
      <c r="O370" s="299"/>
      <c r="Q370" s="676"/>
      <c r="R370" s="693">
        <f t="shared" si="132"/>
        <v>0</v>
      </c>
      <c r="T370" s="676"/>
      <c r="U370" s="693">
        <f t="shared" si="133"/>
        <v>0</v>
      </c>
      <c r="W370" s="676"/>
      <c r="X370" s="693">
        <f t="shared" si="134"/>
        <v>0</v>
      </c>
      <c r="Z370" s="676"/>
      <c r="AA370" s="693">
        <f t="shared" si="135"/>
        <v>0</v>
      </c>
    </row>
    <row r="371" spans="2:27" s="333" customFormat="1" ht="17.25" customHeight="1">
      <c r="B371" s="118"/>
      <c r="C371" s="316"/>
      <c r="D371" s="65"/>
      <c r="E371" s="151"/>
      <c r="F371" s="85"/>
      <c r="G371" s="80"/>
      <c r="H371" s="468"/>
      <c r="I371" s="303"/>
      <c r="J371" s="218"/>
      <c r="K371" s="306">
        <f t="shared" si="130"/>
        <v>0</v>
      </c>
      <c r="L371" s="307">
        <f t="shared" si="131"/>
        <v>0</v>
      </c>
      <c r="M371" s="221">
        <v>0</v>
      </c>
      <c r="N371" s="308">
        <f t="shared" si="136"/>
        <v>0</v>
      </c>
      <c r="O371" s="299"/>
      <c r="Q371" s="676"/>
      <c r="R371" s="693">
        <f t="shared" si="132"/>
        <v>0</v>
      </c>
      <c r="T371" s="676"/>
      <c r="U371" s="693">
        <f t="shared" si="133"/>
        <v>0</v>
      </c>
      <c r="W371" s="676"/>
      <c r="X371" s="693">
        <f t="shared" si="134"/>
        <v>0</v>
      </c>
      <c r="Z371" s="676"/>
      <c r="AA371" s="693">
        <f t="shared" si="135"/>
        <v>0</v>
      </c>
    </row>
    <row r="372" spans="2:27" s="333" customFormat="1" ht="17.25" customHeight="1">
      <c r="B372" s="118"/>
      <c r="C372" s="312"/>
      <c r="D372" s="65"/>
      <c r="E372" s="151"/>
      <c r="F372" s="85"/>
      <c r="G372" s="80"/>
      <c r="H372" s="468"/>
      <c r="I372" s="303"/>
      <c r="J372" s="218"/>
      <c r="K372" s="306">
        <f t="shared" ref="K372:K373" si="137">I372-(I372*J372)</f>
        <v>0</v>
      </c>
      <c r="L372" s="307">
        <f t="shared" ref="L372:L373" si="138">K372*H372</f>
        <v>0</v>
      </c>
      <c r="M372" s="221">
        <v>0</v>
      </c>
      <c r="N372" s="308">
        <f t="shared" ref="N372:N373" si="139">L372+(L372*M372)</f>
        <v>0</v>
      </c>
      <c r="O372" s="299"/>
      <c r="Q372" s="676"/>
      <c r="R372" s="693">
        <f t="shared" si="132"/>
        <v>0</v>
      </c>
      <c r="T372" s="676"/>
      <c r="U372" s="693">
        <f t="shared" si="133"/>
        <v>0</v>
      </c>
      <c r="W372" s="676"/>
      <c r="X372" s="693">
        <f t="shared" si="134"/>
        <v>0</v>
      </c>
      <c r="Z372" s="676"/>
      <c r="AA372" s="693">
        <f t="shared" si="135"/>
        <v>0</v>
      </c>
    </row>
    <row r="373" spans="2:27" s="333" customFormat="1" ht="17.25" customHeight="1">
      <c r="B373" s="118"/>
      <c r="C373" s="312"/>
      <c r="D373" s="65"/>
      <c r="E373" s="151"/>
      <c r="F373" s="85"/>
      <c r="G373" s="80"/>
      <c r="H373" s="468"/>
      <c r="I373" s="303"/>
      <c r="J373" s="218"/>
      <c r="K373" s="306">
        <f t="shared" si="137"/>
        <v>0</v>
      </c>
      <c r="L373" s="307">
        <f t="shared" si="138"/>
        <v>0</v>
      </c>
      <c r="M373" s="221">
        <v>0</v>
      </c>
      <c r="N373" s="308">
        <f t="shared" si="139"/>
        <v>0</v>
      </c>
      <c r="O373" s="299"/>
      <c r="Q373" s="676"/>
      <c r="R373" s="693">
        <f t="shared" si="132"/>
        <v>0</v>
      </c>
      <c r="T373" s="676"/>
      <c r="U373" s="693">
        <f t="shared" si="133"/>
        <v>0</v>
      </c>
      <c r="W373" s="676"/>
      <c r="X373" s="693">
        <f t="shared" si="134"/>
        <v>0</v>
      </c>
      <c r="Z373" s="676"/>
      <c r="AA373" s="693">
        <f t="shared" si="135"/>
        <v>0</v>
      </c>
    </row>
    <row r="374" spans="2:27" s="333" customFormat="1" ht="17.25" customHeight="1">
      <c r="B374" s="479"/>
      <c r="C374" s="486" t="s">
        <v>271</v>
      </c>
      <c r="D374" s="654"/>
      <c r="E374" s="476"/>
      <c r="F374" s="477"/>
      <c r="G374" s="478"/>
      <c r="H374" s="511"/>
      <c r="I374" s="480"/>
      <c r="J374" s="481"/>
      <c r="K374" s="482"/>
      <c r="L374" s="483"/>
      <c r="M374" s="484"/>
      <c r="N374" s="484"/>
      <c r="O374" s="485"/>
      <c r="Q374" s="454"/>
      <c r="R374" s="677"/>
      <c r="S374" s="12"/>
      <c r="T374"/>
      <c r="U374" s="680"/>
      <c r="V374" s="12"/>
      <c r="W374"/>
      <c r="X374" s="680"/>
      <c r="Y374" s="12"/>
      <c r="Z374"/>
      <c r="AA374" s="680"/>
    </row>
    <row r="375" spans="2:27" ht="17.25" customHeight="1">
      <c r="B375" s="124" t="s">
        <v>1768</v>
      </c>
      <c r="C375" s="146"/>
      <c r="D375" s="128"/>
      <c r="E375" s="128"/>
      <c r="F375" s="146"/>
      <c r="G375" s="146"/>
      <c r="H375" s="263">
        <f>SUM(H365:H374)</f>
        <v>0</v>
      </c>
      <c r="I375" s="520"/>
      <c r="J375" s="193"/>
      <c r="K375" s="193"/>
      <c r="L375" s="229">
        <f>SUM(L365:L374)</f>
        <v>0</v>
      </c>
      <c r="M375" s="171"/>
      <c r="N375" s="241">
        <f>SUM(N365:N374)</f>
        <v>0</v>
      </c>
      <c r="O375" s="146"/>
      <c r="S375"/>
      <c r="V375"/>
      <c r="Y375"/>
    </row>
    <row r="376" spans="2:27" ht="17.25" customHeight="1">
      <c r="B376" s="1"/>
      <c r="C376" s="7"/>
      <c r="D376" s="7"/>
      <c r="E376" s="2"/>
      <c r="F376" s="9"/>
      <c r="G376" s="9"/>
      <c r="H376" s="8"/>
      <c r="M376" s="162"/>
      <c r="N376" s="162"/>
      <c r="O376" s="9"/>
      <c r="S376"/>
      <c r="V376"/>
      <c r="Y376"/>
    </row>
    <row r="377" spans="2:27" ht="30" customHeight="1">
      <c r="B377" s="738" t="s">
        <v>1769</v>
      </c>
      <c r="C377" s="738"/>
      <c r="D377" s="738"/>
      <c r="E377" s="738"/>
      <c r="F377" s="738"/>
      <c r="G377" s="738"/>
      <c r="H377" s="738"/>
      <c r="I377" s="738"/>
      <c r="J377" s="738"/>
      <c r="K377" s="738"/>
      <c r="L377" s="738"/>
      <c r="M377" s="738"/>
      <c r="N377" s="738"/>
      <c r="O377" s="738"/>
      <c r="S377"/>
      <c r="V377"/>
      <c r="Y377"/>
    </row>
    <row r="378" spans="2:27" s="22" customFormat="1" ht="30" customHeight="1">
      <c r="B378" s="106" t="s">
        <v>78</v>
      </c>
      <c r="C378" s="166" t="s">
        <v>79</v>
      </c>
      <c r="D378" s="166" t="s">
        <v>80</v>
      </c>
      <c r="E378" s="166" t="s">
        <v>81</v>
      </c>
      <c r="F378" s="167" t="s">
        <v>82</v>
      </c>
      <c r="G378" s="166" t="s">
        <v>83</v>
      </c>
      <c r="H378" s="262" t="s">
        <v>84</v>
      </c>
      <c r="I378" s="463" t="s">
        <v>85</v>
      </c>
      <c r="J378" s="178" t="s">
        <v>86</v>
      </c>
      <c r="K378" s="178" t="s">
        <v>87</v>
      </c>
      <c r="L378" s="178" t="s">
        <v>88</v>
      </c>
      <c r="M378" s="223" t="s">
        <v>89</v>
      </c>
      <c r="N378" s="223" t="s">
        <v>90</v>
      </c>
      <c r="O378" s="166" t="s">
        <v>91</v>
      </c>
      <c r="Q378" s="729" t="s">
        <v>92</v>
      </c>
      <c r="R378" s="730"/>
      <c r="T378" s="729" t="s">
        <v>93</v>
      </c>
      <c r="U378" s="730"/>
      <c r="W378" s="729" t="s">
        <v>94</v>
      </c>
      <c r="X378" s="730"/>
      <c r="Z378" s="731" t="s">
        <v>95</v>
      </c>
      <c r="AA378" s="732"/>
    </row>
    <row r="379" spans="2:27" ht="17.25" customHeight="1">
      <c r="B379" s="566">
        <v>9781802301779</v>
      </c>
      <c r="C379" s="626" t="s">
        <v>1770</v>
      </c>
      <c r="D379" s="612" t="s">
        <v>1771</v>
      </c>
      <c r="E379" s="605" t="s">
        <v>56</v>
      </c>
      <c r="F379" s="574" t="s">
        <v>138</v>
      </c>
      <c r="G379" s="574" t="s">
        <v>1772</v>
      </c>
      <c r="H379" s="470"/>
      <c r="I379" s="610">
        <v>6.95</v>
      </c>
      <c r="J379" s="218"/>
      <c r="K379" s="196">
        <f t="shared" ref="K379:K385" si="140">I379-(I379*J379)</f>
        <v>6.95</v>
      </c>
      <c r="L379" s="228">
        <f t="shared" ref="L379:L385" si="141">K379*H379</f>
        <v>0</v>
      </c>
      <c r="M379" s="220">
        <v>0</v>
      </c>
      <c r="N379" s="253">
        <f t="shared" ref="N379:N385" si="142">L379+(L379*M379)</f>
        <v>0</v>
      </c>
      <c r="O379" s="299"/>
      <c r="Q379" s="676"/>
      <c r="R379" s="679">
        <f t="shared" ref="R379:R390" si="143">IF(Q379="YES",$H379,0)</f>
        <v>0</v>
      </c>
      <c r="T379" s="676"/>
      <c r="U379" s="679">
        <f t="shared" ref="U379:U390" si="144">IF(T379="YES",$H379,0)</f>
        <v>0</v>
      </c>
      <c r="W379" s="676"/>
      <c r="X379" s="679">
        <f t="shared" ref="X379:X390" si="145">IF(W379="YES",$H379,0)</f>
        <v>0</v>
      </c>
      <c r="Z379" s="676"/>
      <c r="AA379" s="679">
        <f t="shared" ref="AA379:AA390" si="146">IF(Z379="YES",$H379,0)</f>
        <v>0</v>
      </c>
    </row>
    <row r="380" spans="2:27" ht="17.25" customHeight="1">
      <c r="B380" s="381">
        <v>9781910936917</v>
      </c>
      <c r="C380" s="558" t="s">
        <v>1773</v>
      </c>
      <c r="D380" s="612" t="s">
        <v>1771</v>
      </c>
      <c r="E380" s="561" t="s">
        <v>54</v>
      </c>
      <c r="F380" s="425" t="s">
        <v>208</v>
      </c>
      <c r="G380" s="564" t="s">
        <v>1774</v>
      </c>
      <c r="H380" s="470"/>
      <c r="I380" s="607">
        <v>27.95</v>
      </c>
      <c r="J380" s="218"/>
      <c r="K380" s="196">
        <f t="shared" si="140"/>
        <v>27.95</v>
      </c>
      <c r="L380" s="228">
        <f t="shared" si="141"/>
        <v>0</v>
      </c>
      <c r="M380" s="220">
        <v>0</v>
      </c>
      <c r="N380" s="253">
        <f t="shared" si="142"/>
        <v>0</v>
      </c>
      <c r="O380" s="299"/>
      <c r="Q380" s="676"/>
      <c r="R380" s="679">
        <f t="shared" si="143"/>
        <v>0</v>
      </c>
      <c r="T380" s="676"/>
      <c r="U380" s="679">
        <f t="shared" si="144"/>
        <v>0</v>
      </c>
      <c r="W380" s="676"/>
      <c r="X380" s="679">
        <f t="shared" si="145"/>
        <v>0</v>
      </c>
      <c r="Z380" s="676"/>
      <c r="AA380" s="679">
        <f t="shared" si="146"/>
        <v>0</v>
      </c>
    </row>
    <row r="381" spans="2:27" ht="17.25" customHeight="1">
      <c r="B381" s="381">
        <v>9781910936948</v>
      </c>
      <c r="C381" s="558" t="s">
        <v>1775</v>
      </c>
      <c r="D381" s="612" t="s">
        <v>1771</v>
      </c>
      <c r="E381" s="561" t="s">
        <v>56</v>
      </c>
      <c r="F381" s="425" t="s">
        <v>208</v>
      </c>
      <c r="G381" s="564" t="s">
        <v>1776</v>
      </c>
      <c r="H381" s="470"/>
      <c r="I381" s="607">
        <v>6.95</v>
      </c>
      <c r="J381" s="218"/>
      <c r="K381" s="196">
        <f t="shared" si="140"/>
        <v>6.95</v>
      </c>
      <c r="L381" s="228">
        <f t="shared" si="141"/>
        <v>0</v>
      </c>
      <c r="M381" s="220">
        <v>0</v>
      </c>
      <c r="N381" s="253">
        <f t="shared" si="142"/>
        <v>0</v>
      </c>
      <c r="O381" s="299"/>
      <c r="Q381" s="676"/>
      <c r="R381" s="679">
        <f t="shared" si="143"/>
        <v>0</v>
      </c>
      <c r="T381" s="676"/>
      <c r="U381" s="679">
        <f t="shared" si="144"/>
        <v>0</v>
      </c>
      <c r="W381" s="676"/>
      <c r="X381" s="679">
        <f t="shared" si="145"/>
        <v>0</v>
      </c>
      <c r="Z381" s="676"/>
      <c r="AA381" s="679">
        <f t="shared" si="146"/>
        <v>0</v>
      </c>
    </row>
    <row r="382" spans="2:27" ht="17.25" customHeight="1">
      <c r="B382" s="381">
        <v>9781917280402</v>
      </c>
      <c r="C382" s="558" t="s">
        <v>1777</v>
      </c>
      <c r="D382" s="561" t="s">
        <v>1771</v>
      </c>
      <c r="E382" s="561" t="s">
        <v>56</v>
      </c>
      <c r="F382" s="425" t="s">
        <v>1384</v>
      </c>
      <c r="G382" s="564" t="s">
        <v>1778</v>
      </c>
      <c r="H382" s="470"/>
      <c r="I382" s="607">
        <v>6.95</v>
      </c>
      <c r="J382" s="218"/>
      <c r="K382" s="196">
        <f t="shared" si="140"/>
        <v>6.95</v>
      </c>
      <c r="L382" s="228">
        <f t="shared" si="141"/>
        <v>0</v>
      </c>
      <c r="M382" s="220">
        <v>0</v>
      </c>
      <c r="N382" s="253">
        <f t="shared" si="142"/>
        <v>0</v>
      </c>
      <c r="O382" s="299"/>
      <c r="Q382" s="676"/>
      <c r="R382" s="679">
        <f t="shared" si="143"/>
        <v>0</v>
      </c>
      <c r="T382" s="676"/>
      <c r="U382" s="679">
        <f t="shared" si="144"/>
        <v>0</v>
      </c>
      <c r="W382" s="676"/>
      <c r="X382" s="679">
        <f t="shared" si="145"/>
        <v>0</v>
      </c>
      <c r="Z382" s="676"/>
      <c r="AA382" s="679">
        <f t="shared" si="146"/>
        <v>0</v>
      </c>
    </row>
    <row r="383" spans="2:27" ht="17.25" customHeight="1">
      <c r="B383" s="634">
        <v>9781789277623</v>
      </c>
      <c r="C383" s="628" t="s">
        <v>1779</v>
      </c>
      <c r="D383" s="665" t="s">
        <v>1771</v>
      </c>
      <c r="E383" s="79" t="s">
        <v>54</v>
      </c>
      <c r="F383" s="103" t="s">
        <v>225</v>
      </c>
      <c r="G383" s="104" t="s">
        <v>1780</v>
      </c>
      <c r="H383" s="470"/>
      <c r="I383" s="277">
        <v>25.9</v>
      </c>
      <c r="J383" s="218"/>
      <c r="K383" s="196">
        <f t="shared" si="140"/>
        <v>25.9</v>
      </c>
      <c r="L383" s="228">
        <f t="shared" si="141"/>
        <v>0</v>
      </c>
      <c r="M383" s="220">
        <v>0</v>
      </c>
      <c r="N383" s="253">
        <f t="shared" si="142"/>
        <v>0</v>
      </c>
      <c r="O383" s="299"/>
      <c r="Q383" s="676"/>
      <c r="R383" s="679">
        <f t="shared" si="143"/>
        <v>0</v>
      </c>
      <c r="T383" s="676"/>
      <c r="U383" s="679">
        <f t="shared" si="144"/>
        <v>0</v>
      </c>
      <c r="W383" s="676"/>
      <c r="X383" s="679">
        <f t="shared" si="145"/>
        <v>0</v>
      </c>
      <c r="Z383" s="676"/>
      <c r="AA383" s="679">
        <f t="shared" si="146"/>
        <v>0</v>
      </c>
    </row>
    <row r="384" spans="2:27" ht="17.25" customHeight="1">
      <c r="B384" s="118">
        <v>9781804581452</v>
      </c>
      <c r="C384" s="69" t="s">
        <v>1781</v>
      </c>
      <c r="D384" s="665" t="s">
        <v>1771</v>
      </c>
      <c r="E384" s="79" t="s">
        <v>54</v>
      </c>
      <c r="F384" s="80" t="s">
        <v>246</v>
      </c>
      <c r="G384" s="451"/>
      <c r="H384" s="470"/>
      <c r="I384" s="274">
        <v>35.75</v>
      </c>
      <c r="J384" s="218"/>
      <c r="K384" s="196">
        <f t="shared" si="140"/>
        <v>35.75</v>
      </c>
      <c r="L384" s="228">
        <f t="shared" si="141"/>
        <v>0</v>
      </c>
      <c r="M384" s="220">
        <v>0</v>
      </c>
      <c r="N384" s="253">
        <f t="shared" si="142"/>
        <v>0</v>
      </c>
      <c r="O384" s="299"/>
      <c r="Q384" s="676"/>
      <c r="R384" s="679">
        <f t="shared" si="143"/>
        <v>0</v>
      </c>
      <c r="T384" s="676"/>
      <c r="U384" s="679">
        <f t="shared" si="144"/>
        <v>0</v>
      </c>
      <c r="W384" s="676"/>
      <c r="X384" s="679">
        <f t="shared" si="145"/>
        <v>0</v>
      </c>
      <c r="Z384" s="676"/>
      <c r="AA384" s="679">
        <f t="shared" si="146"/>
        <v>0</v>
      </c>
    </row>
    <row r="385" spans="2:27" ht="17.25" customHeight="1">
      <c r="B385" s="118">
        <v>9780717199372</v>
      </c>
      <c r="C385" s="69" t="s">
        <v>1782</v>
      </c>
      <c r="D385" s="665" t="s">
        <v>1771</v>
      </c>
      <c r="E385" s="79" t="s">
        <v>54</v>
      </c>
      <c r="F385" s="80" t="s">
        <v>246</v>
      </c>
      <c r="G385" s="451"/>
      <c r="H385" s="470"/>
      <c r="I385" s="274">
        <v>10.75</v>
      </c>
      <c r="J385" s="218"/>
      <c r="K385" s="196">
        <f t="shared" si="140"/>
        <v>10.75</v>
      </c>
      <c r="L385" s="228">
        <f t="shared" si="141"/>
        <v>0</v>
      </c>
      <c r="M385" s="220">
        <v>0</v>
      </c>
      <c r="N385" s="253">
        <f t="shared" si="142"/>
        <v>0</v>
      </c>
      <c r="O385" s="299"/>
      <c r="Q385" s="676"/>
      <c r="R385" s="679">
        <f t="shared" si="143"/>
        <v>0</v>
      </c>
      <c r="T385" s="676"/>
      <c r="U385" s="679">
        <f t="shared" si="144"/>
        <v>0</v>
      </c>
      <c r="W385" s="676"/>
      <c r="X385" s="679">
        <f t="shared" si="145"/>
        <v>0</v>
      </c>
      <c r="Z385" s="676"/>
      <c r="AA385" s="679">
        <f t="shared" si="146"/>
        <v>0</v>
      </c>
    </row>
    <row r="386" spans="2:27" s="333" customFormat="1" ht="17.25" customHeight="1">
      <c r="B386" s="72"/>
      <c r="C386" s="137"/>
      <c r="D386" s="137"/>
      <c r="E386" s="102"/>
      <c r="F386" s="61"/>
      <c r="G386" s="65"/>
      <c r="H386" s="468"/>
      <c r="I386" s="254"/>
      <c r="J386" s="218"/>
      <c r="K386" s="306">
        <f t="shared" ref="K386:K388" si="147">I386-(I386*J386)</f>
        <v>0</v>
      </c>
      <c r="L386" s="307">
        <f t="shared" ref="L386:L388" si="148">K386*H386</f>
        <v>0</v>
      </c>
      <c r="M386" s="220">
        <v>0</v>
      </c>
      <c r="N386" s="308">
        <f t="shared" ref="N386:N388" si="149">L386+(L386*M386)</f>
        <v>0</v>
      </c>
      <c r="O386" s="299"/>
      <c r="Q386" s="676"/>
      <c r="R386" s="693">
        <f t="shared" si="143"/>
        <v>0</v>
      </c>
      <c r="T386" s="676"/>
      <c r="U386" s="693">
        <f t="shared" si="144"/>
        <v>0</v>
      </c>
      <c r="W386" s="676"/>
      <c r="X386" s="693">
        <f t="shared" si="145"/>
        <v>0</v>
      </c>
      <c r="Z386" s="676"/>
      <c r="AA386" s="693">
        <f t="shared" si="146"/>
        <v>0</v>
      </c>
    </row>
    <row r="387" spans="2:27" s="333" customFormat="1" ht="17.25" customHeight="1">
      <c r="B387" s="72"/>
      <c r="C387" s="132" t="s">
        <v>396</v>
      </c>
      <c r="D387" s="65"/>
      <c r="E387" s="102"/>
      <c r="F387" s="61"/>
      <c r="G387" s="65"/>
      <c r="H387" s="468"/>
      <c r="I387" s="254"/>
      <c r="J387" s="218"/>
      <c r="K387" s="306">
        <f t="shared" si="147"/>
        <v>0</v>
      </c>
      <c r="L387" s="307">
        <f t="shared" si="148"/>
        <v>0</v>
      </c>
      <c r="M387" s="220">
        <v>0</v>
      </c>
      <c r="N387" s="308">
        <f t="shared" si="149"/>
        <v>0</v>
      </c>
      <c r="O387" s="299"/>
      <c r="Q387" s="676"/>
      <c r="R387" s="693">
        <f t="shared" si="143"/>
        <v>0</v>
      </c>
      <c r="T387" s="676"/>
      <c r="U387" s="693">
        <f t="shared" si="144"/>
        <v>0</v>
      </c>
      <c r="W387" s="676"/>
      <c r="X387" s="693">
        <f t="shared" si="145"/>
        <v>0</v>
      </c>
      <c r="Z387" s="676"/>
      <c r="AA387" s="693">
        <f t="shared" si="146"/>
        <v>0</v>
      </c>
    </row>
    <row r="388" spans="2:27" s="333" customFormat="1" ht="17.25" customHeight="1">
      <c r="B388" s="118"/>
      <c r="C388" s="312"/>
      <c r="D388" s="65"/>
      <c r="E388" s="151"/>
      <c r="F388" s="85"/>
      <c r="G388" s="80"/>
      <c r="H388" s="468"/>
      <c r="I388" s="303"/>
      <c r="J388" s="218"/>
      <c r="K388" s="306">
        <f t="shared" si="147"/>
        <v>0</v>
      </c>
      <c r="L388" s="307">
        <f t="shared" si="148"/>
        <v>0</v>
      </c>
      <c r="M388" s="220">
        <v>0</v>
      </c>
      <c r="N388" s="308">
        <f t="shared" si="149"/>
        <v>0</v>
      </c>
      <c r="O388" s="299"/>
      <c r="Q388" s="676"/>
      <c r="R388" s="693">
        <f t="shared" si="143"/>
        <v>0</v>
      </c>
      <c r="T388" s="676"/>
      <c r="U388" s="693">
        <f t="shared" si="144"/>
        <v>0</v>
      </c>
      <c r="W388" s="676"/>
      <c r="X388" s="693">
        <f t="shared" si="145"/>
        <v>0</v>
      </c>
      <c r="Z388" s="676"/>
      <c r="AA388" s="693">
        <f t="shared" si="146"/>
        <v>0</v>
      </c>
    </row>
    <row r="389" spans="2:27" s="333" customFormat="1" ht="17.25" customHeight="1">
      <c r="B389" s="118"/>
      <c r="C389" s="312"/>
      <c r="D389" s="65"/>
      <c r="E389" s="151"/>
      <c r="F389" s="85"/>
      <c r="G389" s="80"/>
      <c r="H389" s="468"/>
      <c r="I389" s="303"/>
      <c r="J389" s="218"/>
      <c r="K389" s="306">
        <f t="shared" ref="K389:K390" si="150">I389-(I389*J389)</f>
        <v>0</v>
      </c>
      <c r="L389" s="307">
        <f t="shared" ref="L389:L390" si="151">K389*H389</f>
        <v>0</v>
      </c>
      <c r="M389" s="221">
        <v>0</v>
      </c>
      <c r="N389" s="308">
        <f t="shared" ref="N389:N390" si="152">L389+(L389*M389)</f>
        <v>0</v>
      </c>
      <c r="O389" s="299"/>
      <c r="Q389" s="676"/>
      <c r="R389" s="693">
        <f t="shared" si="143"/>
        <v>0</v>
      </c>
      <c r="T389" s="676"/>
      <c r="U389" s="693">
        <f t="shared" si="144"/>
        <v>0</v>
      </c>
      <c r="W389" s="676"/>
      <c r="X389" s="693">
        <f t="shared" si="145"/>
        <v>0</v>
      </c>
      <c r="Z389" s="676"/>
      <c r="AA389" s="693">
        <f t="shared" si="146"/>
        <v>0</v>
      </c>
    </row>
    <row r="390" spans="2:27" s="333" customFormat="1" ht="17.25" customHeight="1">
      <c r="B390" s="118"/>
      <c r="C390" s="312"/>
      <c r="D390" s="65"/>
      <c r="E390" s="151"/>
      <c r="F390" s="85"/>
      <c r="G390" s="80"/>
      <c r="H390" s="468"/>
      <c r="I390" s="303"/>
      <c r="J390" s="218"/>
      <c r="K390" s="306">
        <f t="shared" si="150"/>
        <v>0</v>
      </c>
      <c r="L390" s="307">
        <f t="shared" si="151"/>
        <v>0</v>
      </c>
      <c r="M390" s="221">
        <v>0</v>
      </c>
      <c r="N390" s="308">
        <f t="shared" si="152"/>
        <v>0</v>
      </c>
      <c r="O390" s="299"/>
      <c r="Q390" s="676"/>
      <c r="R390" s="693">
        <f t="shared" si="143"/>
        <v>0</v>
      </c>
      <c r="T390" s="676"/>
      <c r="U390" s="693">
        <f t="shared" si="144"/>
        <v>0</v>
      </c>
      <c r="W390" s="676"/>
      <c r="X390" s="693">
        <f t="shared" si="145"/>
        <v>0</v>
      </c>
      <c r="Z390" s="676"/>
      <c r="AA390" s="693">
        <f t="shared" si="146"/>
        <v>0</v>
      </c>
    </row>
    <row r="391" spans="2:27" s="333" customFormat="1" ht="17.25" customHeight="1">
      <c r="B391" s="443"/>
      <c r="C391" s="444" t="s">
        <v>271</v>
      </c>
      <c r="D391" s="654"/>
      <c r="E391" s="476"/>
      <c r="F391" s="477"/>
      <c r="G391" s="478"/>
      <c r="H391" s="511"/>
      <c r="I391" s="480"/>
      <c r="J391" s="481"/>
      <c r="K391" s="482"/>
      <c r="L391" s="483"/>
      <c r="M391" s="484"/>
      <c r="N391" s="484"/>
      <c r="O391" s="485"/>
      <c r="Q391" s="454"/>
      <c r="R391" s="677"/>
      <c r="S391" s="12"/>
      <c r="T391"/>
      <c r="U391" s="680"/>
      <c r="V391" s="12"/>
      <c r="W391"/>
      <c r="X391" s="680"/>
      <c r="Y391" s="12"/>
      <c r="Z391"/>
      <c r="AA391" s="680"/>
    </row>
    <row r="392" spans="2:27" ht="17.25" customHeight="1">
      <c r="B392" s="124" t="s">
        <v>1783</v>
      </c>
      <c r="C392" s="146"/>
      <c r="D392" s="128"/>
      <c r="E392" s="128"/>
      <c r="F392" s="146"/>
      <c r="G392" s="146"/>
      <c r="H392" s="263">
        <f>SUM(H379:H391)</f>
        <v>0</v>
      </c>
      <c r="I392" s="520"/>
      <c r="J392" s="193"/>
      <c r="K392" s="193"/>
      <c r="L392" s="229">
        <f>SUM(L379:L391)</f>
        <v>0</v>
      </c>
      <c r="M392" s="171"/>
      <c r="N392" s="241">
        <f>SUM(N379:N391)</f>
        <v>0</v>
      </c>
      <c r="O392" s="146"/>
      <c r="S392"/>
      <c r="V392"/>
      <c r="Y392"/>
    </row>
    <row r="393" spans="2:27" ht="17.25" customHeight="1">
      <c r="B393" s="8"/>
      <c r="C393" s="9"/>
      <c r="D393" s="9"/>
      <c r="E393" s="4"/>
      <c r="F393" s="9"/>
      <c r="G393" s="9"/>
      <c r="H393" s="8"/>
      <c r="M393" s="162"/>
      <c r="N393" s="162"/>
      <c r="O393" s="9"/>
      <c r="S393"/>
      <c r="V393"/>
      <c r="Y393"/>
    </row>
    <row r="394" spans="2:27" ht="30" customHeight="1">
      <c r="B394" s="737" t="s">
        <v>1784</v>
      </c>
      <c r="C394" s="737"/>
      <c r="D394" s="737"/>
      <c r="E394" s="737"/>
      <c r="F394" s="737"/>
      <c r="G394" s="737"/>
      <c r="H394" s="737"/>
      <c r="I394" s="737"/>
      <c r="J394" s="737"/>
      <c r="K394" s="737"/>
      <c r="L394" s="737"/>
      <c r="M394" s="737"/>
      <c r="N394" s="737"/>
      <c r="O394" s="737"/>
      <c r="S394"/>
      <c r="V394"/>
      <c r="Y394"/>
    </row>
    <row r="395" spans="2:27" s="22" customFormat="1" ht="30" customHeight="1">
      <c r="B395" s="106" t="s">
        <v>78</v>
      </c>
      <c r="C395" s="166" t="s">
        <v>79</v>
      </c>
      <c r="D395" s="166" t="s">
        <v>80</v>
      </c>
      <c r="E395" s="166" t="s">
        <v>81</v>
      </c>
      <c r="F395" s="167" t="s">
        <v>82</v>
      </c>
      <c r="G395" s="166" t="s">
        <v>83</v>
      </c>
      <c r="H395" s="262" t="s">
        <v>84</v>
      </c>
      <c r="I395" s="463" t="s">
        <v>85</v>
      </c>
      <c r="J395" s="178" t="s">
        <v>86</v>
      </c>
      <c r="K395" s="178" t="s">
        <v>87</v>
      </c>
      <c r="L395" s="178" t="s">
        <v>88</v>
      </c>
      <c r="M395" s="223" t="s">
        <v>89</v>
      </c>
      <c r="N395" s="223" t="s">
        <v>90</v>
      </c>
      <c r="O395" s="166" t="s">
        <v>91</v>
      </c>
      <c r="Q395" s="729" t="s">
        <v>92</v>
      </c>
      <c r="R395" s="730"/>
      <c r="T395" s="729" t="s">
        <v>93</v>
      </c>
      <c r="U395" s="730"/>
      <c r="W395" s="729" t="s">
        <v>94</v>
      </c>
      <c r="X395" s="730"/>
      <c r="Z395" s="731" t="s">
        <v>95</v>
      </c>
      <c r="AA395" s="732"/>
    </row>
    <row r="396" spans="2:27" ht="17.25" customHeight="1">
      <c r="B396" s="43">
        <v>9781907330704</v>
      </c>
      <c r="C396" s="68" t="s">
        <v>1785</v>
      </c>
      <c r="D396" s="44" t="s">
        <v>659</v>
      </c>
      <c r="E396" s="92" t="s">
        <v>56</v>
      </c>
      <c r="F396" s="67" t="s">
        <v>1294</v>
      </c>
      <c r="G396" s="394">
        <v>907330</v>
      </c>
      <c r="H396" s="470"/>
      <c r="I396" s="271">
        <v>8.5</v>
      </c>
      <c r="J396" s="218"/>
      <c r="K396" s="196">
        <f t="shared" ref="K396:K401" si="153">I396-(I396*J396)</f>
        <v>8.5</v>
      </c>
      <c r="L396" s="228">
        <f t="shared" ref="L396:L401" si="154">K396*H396</f>
        <v>0</v>
      </c>
      <c r="M396" s="220">
        <v>0</v>
      </c>
      <c r="N396" s="253">
        <f t="shared" ref="N396:N401" si="155">L396+(L396*M396)</f>
        <v>0</v>
      </c>
      <c r="O396" s="299"/>
      <c r="Q396" s="676"/>
      <c r="R396" s="679">
        <f t="shared" ref="R396:R404" si="156">IF(Q396="YES",$H396,0)</f>
        <v>0</v>
      </c>
      <c r="T396" s="676"/>
      <c r="U396" s="679">
        <f t="shared" ref="U396:U404" si="157">IF(T396="YES",$H396,0)</f>
        <v>0</v>
      </c>
      <c r="W396" s="676"/>
      <c r="X396" s="679">
        <f t="shared" ref="X396:X404" si="158">IF(W396="YES",$H396,0)</f>
        <v>0</v>
      </c>
      <c r="Z396" s="676"/>
      <c r="AA396" s="679">
        <f t="shared" ref="AA396:AA404" si="159">IF(Z396="YES",$H396,0)</f>
        <v>0</v>
      </c>
    </row>
    <row r="397" spans="2:27" ht="17.25" customHeight="1">
      <c r="B397" s="43">
        <v>9781999611903</v>
      </c>
      <c r="C397" s="68" t="s">
        <v>1786</v>
      </c>
      <c r="D397" s="44" t="s">
        <v>659</v>
      </c>
      <c r="E397" s="44" t="s">
        <v>54</v>
      </c>
      <c r="F397" s="67" t="s">
        <v>403</v>
      </c>
      <c r="G397" s="394"/>
      <c r="H397" s="470"/>
      <c r="I397" s="271">
        <v>40</v>
      </c>
      <c r="J397" s="218"/>
      <c r="K397" s="196">
        <f t="shared" si="153"/>
        <v>40</v>
      </c>
      <c r="L397" s="228">
        <f t="shared" si="154"/>
        <v>0</v>
      </c>
      <c r="M397" s="220">
        <v>0</v>
      </c>
      <c r="N397" s="253">
        <f t="shared" si="155"/>
        <v>0</v>
      </c>
      <c r="O397" s="299"/>
      <c r="Q397" s="676"/>
      <c r="R397" s="679">
        <f t="shared" si="156"/>
        <v>0</v>
      </c>
      <c r="T397" s="676"/>
      <c r="U397" s="679">
        <f t="shared" si="157"/>
        <v>0</v>
      </c>
      <c r="W397" s="676"/>
      <c r="X397" s="679">
        <f t="shared" si="158"/>
        <v>0</v>
      </c>
      <c r="Z397" s="676"/>
      <c r="AA397" s="679">
        <f t="shared" si="159"/>
        <v>0</v>
      </c>
    </row>
    <row r="398" spans="2:27" ht="17.25" customHeight="1">
      <c r="B398" s="89">
        <v>9781845365929</v>
      </c>
      <c r="C398" s="98" t="s">
        <v>1787</v>
      </c>
      <c r="D398" s="44" t="s">
        <v>659</v>
      </c>
      <c r="E398" s="92" t="s">
        <v>54</v>
      </c>
      <c r="F398" s="93" t="s">
        <v>138</v>
      </c>
      <c r="G398" s="93" t="s">
        <v>1788</v>
      </c>
      <c r="H398" s="470"/>
      <c r="I398" s="275">
        <v>39.950000000000003</v>
      </c>
      <c r="J398" s="218"/>
      <c r="K398" s="196">
        <f t="shared" si="153"/>
        <v>39.950000000000003</v>
      </c>
      <c r="L398" s="228">
        <f t="shared" si="154"/>
        <v>0</v>
      </c>
      <c r="M398" s="220">
        <v>0</v>
      </c>
      <c r="N398" s="253">
        <f t="shared" si="155"/>
        <v>0</v>
      </c>
      <c r="O398" s="299"/>
      <c r="Q398" s="676"/>
      <c r="R398" s="679">
        <f t="shared" si="156"/>
        <v>0</v>
      </c>
      <c r="T398" s="676"/>
      <c r="U398" s="679">
        <f t="shared" si="157"/>
        <v>0</v>
      </c>
      <c r="W398" s="676"/>
      <c r="X398" s="679">
        <f t="shared" si="158"/>
        <v>0</v>
      </c>
      <c r="Z398" s="676"/>
      <c r="AA398" s="679">
        <f t="shared" si="159"/>
        <v>0</v>
      </c>
    </row>
    <row r="399" spans="2:27" ht="17.25" customHeight="1">
      <c r="B399" s="89">
        <v>9780861676675</v>
      </c>
      <c r="C399" s="98" t="s">
        <v>1789</v>
      </c>
      <c r="D399" s="44" t="s">
        <v>659</v>
      </c>
      <c r="E399" s="92" t="s">
        <v>56</v>
      </c>
      <c r="F399" s="93" t="s">
        <v>138</v>
      </c>
      <c r="G399" s="93" t="s">
        <v>1790</v>
      </c>
      <c r="H399" s="470"/>
      <c r="I399" s="275">
        <v>6.5</v>
      </c>
      <c r="J399" s="218"/>
      <c r="K399" s="196">
        <f t="shared" si="153"/>
        <v>6.5</v>
      </c>
      <c r="L399" s="228">
        <f t="shared" si="154"/>
        <v>0</v>
      </c>
      <c r="M399" s="220">
        <v>0</v>
      </c>
      <c r="N399" s="253">
        <f t="shared" si="155"/>
        <v>0</v>
      </c>
      <c r="O399" s="299"/>
      <c r="Q399" s="676"/>
      <c r="R399" s="679">
        <f t="shared" si="156"/>
        <v>0</v>
      </c>
      <c r="T399" s="676"/>
      <c r="U399" s="679">
        <f t="shared" si="157"/>
        <v>0</v>
      </c>
      <c r="W399" s="676"/>
      <c r="X399" s="679">
        <f t="shared" si="158"/>
        <v>0</v>
      </c>
      <c r="Z399" s="676"/>
      <c r="AA399" s="679">
        <f t="shared" si="159"/>
        <v>0</v>
      </c>
    </row>
    <row r="400" spans="2:27" ht="17.25" customHeight="1">
      <c r="B400" s="43">
        <v>9781917280365</v>
      </c>
      <c r="C400" s="68" t="s">
        <v>1791</v>
      </c>
      <c r="D400" s="44" t="s">
        <v>659</v>
      </c>
      <c r="E400" s="44" t="s">
        <v>56</v>
      </c>
      <c r="F400" s="67" t="s">
        <v>1384</v>
      </c>
      <c r="G400" s="394" t="s">
        <v>1792</v>
      </c>
      <c r="H400" s="470"/>
      <c r="I400" s="271">
        <v>6.5</v>
      </c>
      <c r="J400" s="218"/>
      <c r="K400" s="196">
        <f t="shared" si="153"/>
        <v>6.5</v>
      </c>
      <c r="L400" s="228">
        <f t="shared" si="154"/>
        <v>0</v>
      </c>
      <c r="M400" s="220">
        <v>0</v>
      </c>
      <c r="N400" s="253">
        <f t="shared" si="155"/>
        <v>0</v>
      </c>
      <c r="O400" s="299"/>
      <c r="Q400" s="676"/>
      <c r="R400" s="679">
        <f t="shared" si="156"/>
        <v>0</v>
      </c>
      <c r="T400" s="676"/>
      <c r="U400" s="679">
        <f t="shared" si="157"/>
        <v>0</v>
      </c>
      <c r="W400" s="676"/>
      <c r="X400" s="679">
        <f t="shared" si="158"/>
        <v>0</v>
      </c>
      <c r="Z400" s="676"/>
      <c r="AA400" s="679">
        <f t="shared" si="159"/>
        <v>0</v>
      </c>
    </row>
    <row r="401" spans="2:27" s="333" customFormat="1" ht="17.25" customHeight="1">
      <c r="B401" s="87"/>
      <c r="C401" s="132" t="s">
        <v>396</v>
      </c>
      <c r="D401" s="132"/>
      <c r="E401" s="130"/>
      <c r="F401" s="86"/>
      <c r="G401" s="86"/>
      <c r="H401" s="468"/>
      <c r="I401" s="224"/>
      <c r="J401" s="218"/>
      <c r="K401" s="306">
        <f t="shared" si="153"/>
        <v>0</v>
      </c>
      <c r="L401" s="307">
        <f t="shared" si="154"/>
        <v>0</v>
      </c>
      <c r="M401" s="220">
        <v>0</v>
      </c>
      <c r="N401" s="308">
        <f t="shared" si="155"/>
        <v>0</v>
      </c>
      <c r="O401" s="299"/>
      <c r="Q401" s="676"/>
      <c r="R401" s="693">
        <f t="shared" si="156"/>
        <v>0</v>
      </c>
      <c r="T401" s="676"/>
      <c r="U401" s="693">
        <f t="shared" si="157"/>
        <v>0</v>
      </c>
      <c r="W401" s="676"/>
      <c r="X401" s="693">
        <f t="shared" si="158"/>
        <v>0</v>
      </c>
      <c r="Z401" s="676"/>
      <c r="AA401" s="693">
        <f t="shared" si="159"/>
        <v>0</v>
      </c>
    </row>
    <row r="402" spans="2:27" s="333" customFormat="1" ht="17.25" customHeight="1">
      <c r="B402" s="118"/>
      <c r="C402" s="316"/>
      <c r="D402" s="653"/>
      <c r="E402" s="151"/>
      <c r="F402" s="85"/>
      <c r="G402" s="80"/>
      <c r="H402" s="470"/>
      <c r="I402" s="303"/>
      <c r="J402" s="218"/>
      <c r="K402" s="306">
        <f t="shared" ref="K402" si="160">I402-(I402*J402)</f>
        <v>0</v>
      </c>
      <c r="L402" s="307">
        <f t="shared" ref="L402" si="161">K402*H402</f>
        <v>0</v>
      </c>
      <c r="M402" s="221">
        <v>0</v>
      </c>
      <c r="N402" s="308">
        <f t="shared" ref="N402" si="162">L402+(L402*M402)</f>
        <v>0</v>
      </c>
      <c r="O402" s="299"/>
      <c r="Q402" s="676"/>
      <c r="R402" s="693">
        <f t="shared" si="156"/>
        <v>0</v>
      </c>
      <c r="T402" s="676"/>
      <c r="U402" s="693">
        <f t="shared" si="157"/>
        <v>0</v>
      </c>
      <c r="W402" s="676"/>
      <c r="X402" s="693">
        <f t="shared" si="158"/>
        <v>0</v>
      </c>
      <c r="Z402" s="676"/>
      <c r="AA402" s="693">
        <f t="shared" si="159"/>
        <v>0</v>
      </c>
    </row>
    <row r="403" spans="2:27" s="333" customFormat="1" ht="17.25" customHeight="1">
      <c r="B403" s="118"/>
      <c r="C403" s="312"/>
      <c r="D403" s="653"/>
      <c r="E403" s="151"/>
      <c r="F403" s="85"/>
      <c r="G403" s="80"/>
      <c r="H403" s="470"/>
      <c r="I403" s="303"/>
      <c r="J403" s="218"/>
      <c r="K403" s="306">
        <f t="shared" ref="K403:K404" si="163">I403-(I403*J403)</f>
        <v>0</v>
      </c>
      <c r="L403" s="307">
        <f t="shared" ref="L403:L404" si="164">K403*H403</f>
        <v>0</v>
      </c>
      <c r="M403" s="221">
        <v>0</v>
      </c>
      <c r="N403" s="308">
        <f t="shared" ref="N403:N404" si="165">L403+(L403*M403)</f>
        <v>0</v>
      </c>
      <c r="O403" s="299"/>
      <c r="Q403" s="676"/>
      <c r="R403" s="693">
        <f t="shared" si="156"/>
        <v>0</v>
      </c>
      <c r="T403" s="676"/>
      <c r="U403" s="693">
        <f t="shared" si="157"/>
        <v>0</v>
      </c>
      <c r="W403" s="676"/>
      <c r="X403" s="693">
        <f t="shared" si="158"/>
        <v>0</v>
      </c>
      <c r="Z403" s="676"/>
      <c r="AA403" s="693">
        <f t="shared" si="159"/>
        <v>0</v>
      </c>
    </row>
    <row r="404" spans="2:27" s="333" customFormat="1" ht="17.25" customHeight="1">
      <c r="B404" s="118"/>
      <c r="C404" s="312"/>
      <c r="D404" s="653"/>
      <c r="E404" s="151"/>
      <c r="F404" s="85"/>
      <c r="G404" s="80"/>
      <c r="H404" s="470"/>
      <c r="I404" s="303"/>
      <c r="J404" s="218"/>
      <c r="K404" s="306">
        <f t="shared" si="163"/>
        <v>0</v>
      </c>
      <c r="L404" s="307">
        <f t="shared" si="164"/>
        <v>0</v>
      </c>
      <c r="M404" s="221">
        <v>0</v>
      </c>
      <c r="N404" s="308">
        <f t="shared" si="165"/>
        <v>0</v>
      </c>
      <c r="O404" s="299"/>
      <c r="Q404" s="676"/>
      <c r="R404" s="693">
        <f t="shared" si="156"/>
        <v>0</v>
      </c>
      <c r="T404" s="676"/>
      <c r="U404" s="693">
        <f t="shared" si="157"/>
        <v>0</v>
      </c>
      <c r="W404" s="676"/>
      <c r="X404" s="693">
        <f t="shared" si="158"/>
        <v>0</v>
      </c>
      <c r="Z404" s="676"/>
      <c r="AA404" s="693">
        <f t="shared" si="159"/>
        <v>0</v>
      </c>
    </row>
    <row r="405" spans="2:27" s="333" customFormat="1" ht="17.25" customHeight="1">
      <c r="B405" s="479"/>
      <c r="C405" s="486" t="s">
        <v>271</v>
      </c>
      <c r="D405" s="654"/>
      <c r="E405" s="476"/>
      <c r="F405" s="477"/>
      <c r="G405" s="478"/>
      <c r="H405" s="511"/>
      <c r="I405" s="480"/>
      <c r="J405" s="481"/>
      <c r="K405" s="482"/>
      <c r="L405" s="483"/>
      <c r="M405" s="484"/>
      <c r="N405" s="484"/>
      <c r="O405" s="485"/>
      <c r="Q405" s="454"/>
      <c r="R405" s="677"/>
      <c r="S405" s="12"/>
      <c r="T405"/>
      <c r="U405" s="680"/>
      <c r="V405" s="12"/>
      <c r="W405"/>
      <c r="X405" s="680"/>
      <c r="Y405" s="12"/>
      <c r="Z405"/>
      <c r="AA405" s="680"/>
    </row>
    <row r="406" spans="2:27" ht="17.25" customHeight="1">
      <c r="B406" s="168" t="s">
        <v>1793</v>
      </c>
      <c r="C406" s="127"/>
      <c r="D406" s="170"/>
      <c r="E406" s="170"/>
      <c r="F406" s="127"/>
      <c r="G406" s="127"/>
      <c r="H406" s="263">
        <f>SUM(H396:H405)</f>
        <v>0</v>
      </c>
      <c r="I406" s="520"/>
      <c r="J406" s="193"/>
      <c r="K406" s="193"/>
      <c r="L406" s="229">
        <f>SUM(L396:L405)</f>
        <v>0</v>
      </c>
      <c r="M406" s="171"/>
      <c r="N406" s="241">
        <f>SUM(N396:N405)</f>
        <v>0</v>
      </c>
      <c r="O406" s="146"/>
      <c r="S406"/>
      <c r="V406"/>
      <c r="Y406"/>
    </row>
    <row r="407" spans="2:27" ht="17.25" customHeight="1">
      <c r="B407" s="5"/>
      <c r="C407" s="6"/>
      <c r="D407" s="6"/>
      <c r="E407" s="2"/>
      <c r="F407" s="37"/>
      <c r="G407" s="37"/>
      <c r="H407" s="265"/>
      <c r="M407" s="163"/>
      <c r="N407" s="163"/>
      <c r="O407" s="37"/>
      <c r="S407"/>
      <c r="V407"/>
      <c r="Y407"/>
    </row>
    <row r="408" spans="2:27" ht="30" customHeight="1">
      <c r="B408" s="733" t="s">
        <v>1794</v>
      </c>
      <c r="C408" s="733"/>
      <c r="D408" s="733"/>
      <c r="E408" s="733"/>
      <c r="F408" s="733"/>
      <c r="G408" s="733"/>
      <c r="H408" s="733"/>
      <c r="I408" s="733"/>
      <c r="J408" s="733"/>
      <c r="K408" s="733"/>
      <c r="L408" s="733"/>
      <c r="M408" s="733"/>
      <c r="N408" s="733"/>
      <c r="O408" s="733"/>
      <c r="S408"/>
      <c r="V408"/>
      <c r="Y408"/>
    </row>
    <row r="409" spans="2:27" s="22" customFormat="1" ht="30" customHeight="1">
      <c r="B409" s="106" t="s">
        <v>78</v>
      </c>
      <c r="C409" s="166" t="s">
        <v>79</v>
      </c>
      <c r="D409" s="166" t="s">
        <v>80</v>
      </c>
      <c r="E409" s="166" t="s">
        <v>81</v>
      </c>
      <c r="F409" s="167" t="s">
        <v>82</v>
      </c>
      <c r="G409" s="166" t="s">
        <v>83</v>
      </c>
      <c r="H409" s="262" t="s">
        <v>84</v>
      </c>
      <c r="I409" s="463" t="s">
        <v>85</v>
      </c>
      <c r="J409" s="178" t="s">
        <v>86</v>
      </c>
      <c r="K409" s="178" t="s">
        <v>87</v>
      </c>
      <c r="L409" s="178" t="s">
        <v>88</v>
      </c>
      <c r="M409" s="223" t="s">
        <v>89</v>
      </c>
      <c r="N409" s="223" t="s">
        <v>90</v>
      </c>
      <c r="O409" s="166" t="s">
        <v>91</v>
      </c>
      <c r="Q409" s="729" t="s">
        <v>92</v>
      </c>
      <c r="R409" s="730"/>
      <c r="T409" s="729" t="s">
        <v>93</v>
      </c>
      <c r="U409" s="730"/>
      <c r="W409" s="729" t="s">
        <v>94</v>
      </c>
      <c r="X409" s="730"/>
      <c r="Z409" s="731" t="s">
        <v>95</v>
      </c>
      <c r="AA409" s="732"/>
    </row>
    <row r="410" spans="2:27" ht="17.25" customHeight="1">
      <c r="B410" s="43" t="s">
        <v>1316</v>
      </c>
      <c r="C410" s="68" t="s">
        <v>1795</v>
      </c>
      <c r="D410" s="44" t="s">
        <v>672</v>
      </c>
      <c r="E410" s="45" t="s">
        <v>98</v>
      </c>
      <c r="F410" s="46" t="s">
        <v>1294</v>
      </c>
      <c r="G410" s="300">
        <v>907330</v>
      </c>
      <c r="H410" s="469"/>
      <c r="I410" s="271">
        <v>9.6999999999999993</v>
      </c>
      <c r="J410" s="218"/>
      <c r="K410" s="196">
        <f t="shared" ref="K410:K446" si="166">I410-(I410*J410)</f>
        <v>9.6999999999999993</v>
      </c>
      <c r="L410" s="228">
        <f t="shared" ref="L410:L446" si="167">K410*H410</f>
        <v>0</v>
      </c>
      <c r="M410" s="220">
        <v>0</v>
      </c>
      <c r="N410" s="253">
        <f t="shared" ref="N410:N446" si="168">L410+(L410*M410)</f>
        <v>0</v>
      </c>
      <c r="O410" s="299"/>
      <c r="Q410" s="676"/>
      <c r="R410" s="679">
        <f t="shared" ref="R410:R449" si="169">IF(Q410="YES",$H410,0)</f>
        <v>0</v>
      </c>
      <c r="T410" s="676"/>
      <c r="U410" s="679">
        <f t="shared" ref="U410:U449" si="170">IF(T410="YES",$H410,0)</f>
        <v>0</v>
      </c>
      <c r="W410" s="676"/>
      <c r="X410" s="679">
        <f t="shared" ref="X410:X449" si="171">IF(W410="YES",$H410,0)</f>
        <v>0</v>
      </c>
      <c r="Z410" s="676"/>
      <c r="AA410" s="679">
        <f t="shared" ref="AA410:AA449" si="172">IF(Z410="YES",$H410,0)</f>
        <v>0</v>
      </c>
    </row>
    <row r="411" spans="2:27" ht="17.25" customHeight="1">
      <c r="B411" s="608" t="s">
        <v>1796</v>
      </c>
      <c r="C411" s="569" t="s">
        <v>1797</v>
      </c>
      <c r="D411" s="44" t="s">
        <v>672</v>
      </c>
      <c r="E411" s="605" t="s">
        <v>56</v>
      </c>
      <c r="F411" s="609" t="s">
        <v>129</v>
      </c>
      <c r="G411" s="576"/>
      <c r="H411" s="469"/>
      <c r="I411" s="606">
        <v>18.899999999999999</v>
      </c>
      <c r="J411" s="218"/>
      <c r="K411" s="196">
        <f t="shared" si="166"/>
        <v>18.899999999999999</v>
      </c>
      <c r="L411" s="228">
        <f t="shared" si="167"/>
        <v>0</v>
      </c>
      <c r="M411" s="220">
        <v>0</v>
      </c>
      <c r="N411" s="253">
        <f t="shared" si="168"/>
        <v>0</v>
      </c>
      <c r="O411" s="299"/>
      <c r="Q411" s="676"/>
      <c r="R411" s="679">
        <f t="shared" si="169"/>
        <v>0</v>
      </c>
      <c r="T411" s="676"/>
      <c r="U411" s="679">
        <f t="shared" si="170"/>
        <v>0</v>
      </c>
      <c r="W411" s="676"/>
      <c r="X411" s="679">
        <f t="shared" si="171"/>
        <v>0</v>
      </c>
      <c r="Z411" s="676"/>
      <c r="AA411" s="679">
        <f t="shared" si="172"/>
        <v>0</v>
      </c>
    </row>
    <row r="412" spans="2:27" ht="17.25" customHeight="1">
      <c r="B412" s="566">
        <v>9780861675326</v>
      </c>
      <c r="C412" s="407" t="s">
        <v>1798</v>
      </c>
      <c r="D412" s="44" t="s">
        <v>672</v>
      </c>
      <c r="E412" s="572" t="s">
        <v>56</v>
      </c>
      <c r="F412" s="574" t="s">
        <v>138</v>
      </c>
      <c r="G412" s="574" t="s">
        <v>1799</v>
      </c>
      <c r="H412" s="469"/>
      <c r="I412" s="610">
        <v>7.5</v>
      </c>
      <c r="J412" s="218"/>
      <c r="K412" s="196">
        <f t="shared" si="166"/>
        <v>7.5</v>
      </c>
      <c r="L412" s="228">
        <f t="shared" si="167"/>
        <v>0</v>
      </c>
      <c r="M412" s="220">
        <v>0</v>
      </c>
      <c r="N412" s="253">
        <f t="shared" si="168"/>
        <v>0</v>
      </c>
      <c r="O412" s="299"/>
      <c r="Q412" s="676"/>
      <c r="R412" s="679">
        <f t="shared" si="169"/>
        <v>0</v>
      </c>
      <c r="T412" s="676"/>
      <c r="U412" s="679">
        <f t="shared" si="170"/>
        <v>0</v>
      </c>
      <c r="W412" s="676"/>
      <c r="X412" s="679">
        <f t="shared" si="171"/>
        <v>0</v>
      </c>
      <c r="Z412" s="676"/>
      <c r="AA412" s="679">
        <f t="shared" si="172"/>
        <v>0</v>
      </c>
    </row>
    <row r="413" spans="2:27" ht="17.25" customHeight="1">
      <c r="B413" s="566">
        <v>9780861675333</v>
      </c>
      <c r="C413" s="407" t="s">
        <v>1800</v>
      </c>
      <c r="D413" s="44" t="s">
        <v>672</v>
      </c>
      <c r="E413" s="572" t="s">
        <v>56</v>
      </c>
      <c r="F413" s="574" t="s">
        <v>138</v>
      </c>
      <c r="G413" s="574" t="s">
        <v>1801</v>
      </c>
      <c r="H413" s="469"/>
      <c r="I413" s="610">
        <v>7.5</v>
      </c>
      <c r="J413" s="218"/>
      <c r="K413" s="196">
        <f t="shared" si="166"/>
        <v>7.5</v>
      </c>
      <c r="L413" s="228">
        <f t="shared" si="167"/>
        <v>0</v>
      </c>
      <c r="M413" s="220">
        <v>0</v>
      </c>
      <c r="N413" s="253">
        <f t="shared" si="168"/>
        <v>0</v>
      </c>
      <c r="O413" s="299"/>
      <c r="Q413" s="676"/>
      <c r="R413" s="679">
        <f t="shared" si="169"/>
        <v>0</v>
      </c>
      <c r="T413" s="676"/>
      <c r="U413" s="679">
        <f t="shared" si="170"/>
        <v>0</v>
      </c>
      <c r="W413" s="676"/>
      <c r="X413" s="679">
        <f t="shared" si="171"/>
        <v>0</v>
      </c>
      <c r="Z413" s="676"/>
      <c r="AA413" s="679">
        <f t="shared" si="172"/>
        <v>0</v>
      </c>
    </row>
    <row r="414" spans="2:27" ht="17.25" customHeight="1">
      <c r="B414" s="566">
        <v>9781845364663</v>
      </c>
      <c r="C414" s="407" t="s">
        <v>1802</v>
      </c>
      <c r="D414" s="44" t="s">
        <v>672</v>
      </c>
      <c r="E414" s="572" t="s">
        <v>54</v>
      </c>
      <c r="F414" s="574" t="s">
        <v>138</v>
      </c>
      <c r="G414" s="574" t="s">
        <v>1803</v>
      </c>
      <c r="H414" s="469"/>
      <c r="I414" s="610">
        <v>34.950000000000003</v>
      </c>
      <c r="J414" s="218"/>
      <c r="K414" s="196">
        <f t="shared" si="166"/>
        <v>34.950000000000003</v>
      </c>
      <c r="L414" s="228">
        <f t="shared" si="167"/>
        <v>0</v>
      </c>
      <c r="M414" s="220">
        <v>0</v>
      </c>
      <c r="N414" s="253">
        <f t="shared" si="168"/>
        <v>0</v>
      </c>
      <c r="O414" s="299"/>
      <c r="Q414" s="676"/>
      <c r="R414" s="679">
        <f t="shared" si="169"/>
        <v>0</v>
      </c>
      <c r="T414" s="676"/>
      <c r="U414" s="679">
        <f t="shared" si="170"/>
        <v>0</v>
      </c>
      <c r="W414" s="676"/>
      <c r="X414" s="679">
        <f t="shared" si="171"/>
        <v>0</v>
      </c>
      <c r="Z414" s="676"/>
      <c r="AA414" s="679">
        <f t="shared" si="172"/>
        <v>0</v>
      </c>
    </row>
    <row r="415" spans="2:27" ht="17.25" customHeight="1">
      <c r="B415" s="566">
        <v>9781845364526</v>
      </c>
      <c r="C415" s="407" t="s">
        <v>1804</v>
      </c>
      <c r="D415" s="44" t="s">
        <v>672</v>
      </c>
      <c r="E415" s="572" t="s">
        <v>54</v>
      </c>
      <c r="F415" s="574" t="s">
        <v>138</v>
      </c>
      <c r="G415" s="574" t="s">
        <v>1805</v>
      </c>
      <c r="H415" s="469"/>
      <c r="I415" s="610">
        <v>32.950000000000003</v>
      </c>
      <c r="J415" s="218"/>
      <c r="K415" s="196">
        <f t="shared" si="166"/>
        <v>32.950000000000003</v>
      </c>
      <c r="L415" s="228">
        <f t="shared" si="167"/>
        <v>0</v>
      </c>
      <c r="M415" s="220">
        <v>0</v>
      </c>
      <c r="N415" s="253">
        <f t="shared" si="168"/>
        <v>0</v>
      </c>
      <c r="O415" s="299"/>
      <c r="Q415" s="676"/>
      <c r="R415" s="679">
        <f t="shared" si="169"/>
        <v>0</v>
      </c>
      <c r="T415" s="676"/>
      <c r="U415" s="679">
        <f t="shared" si="170"/>
        <v>0</v>
      </c>
      <c r="W415" s="676"/>
      <c r="X415" s="679">
        <f t="shared" si="171"/>
        <v>0</v>
      </c>
      <c r="Z415" s="676"/>
      <c r="AA415" s="679">
        <f t="shared" si="172"/>
        <v>0</v>
      </c>
    </row>
    <row r="416" spans="2:27" ht="17.25" customHeight="1">
      <c r="B416" s="566">
        <v>9781845369590</v>
      </c>
      <c r="C416" s="407" t="s">
        <v>1806</v>
      </c>
      <c r="D416" s="44" t="s">
        <v>672</v>
      </c>
      <c r="E416" s="572" t="s">
        <v>54</v>
      </c>
      <c r="F416" s="574" t="s">
        <v>138</v>
      </c>
      <c r="G416" s="574" t="s">
        <v>1807</v>
      </c>
      <c r="H416" s="469"/>
      <c r="I416" s="610">
        <v>25.95</v>
      </c>
      <c r="J416" s="218"/>
      <c r="K416" s="196">
        <f t="shared" si="166"/>
        <v>25.95</v>
      </c>
      <c r="L416" s="228">
        <f t="shared" si="167"/>
        <v>0</v>
      </c>
      <c r="M416" s="220">
        <v>0</v>
      </c>
      <c r="N416" s="253">
        <f t="shared" si="168"/>
        <v>0</v>
      </c>
      <c r="O416" s="299"/>
      <c r="Q416" s="676"/>
      <c r="R416" s="679">
        <f t="shared" si="169"/>
        <v>0</v>
      </c>
      <c r="T416" s="676"/>
      <c r="U416" s="679">
        <f t="shared" si="170"/>
        <v>0</v>
      </c>
      <c r="W416" s="676"/>
      <c r="X416" s="679">
        <f t="shared" si="171"/>
        <v>0</v>
      </c>
      <c r="Z416" s="676"/>
      <c r="AA416" s="679">
        <f t="shared" si="172"/>
        <v>0</v>
      </c>
    </row>
    <row r="417" spans="2:27" ht="17.25" customHeight="1">
      <c r="B417" s="566">
        <v>9781845364113</v>
      </c>
      <c r="C417" s="407" t="s">
        <v>1808</v>
      </c>
      <c r="D417" s="44" t="s">
        <v>672</v>
      </c>
      <c r="E417" s="572" t="s">
        <v>54</v>
      </c>
      <c r="F417" s="574" t="s">
        <v>138</v>
      </c>
      <c r="G417" s="574" t="s">
        <v>1809</v>
      </c>
      <c r="H417" s="469"/>
      <c r="I417" s="610">
        <v>23.95</v>
      </c>
      <c r="J417" s="218"/>
      <c r="K417" s="196">
        <f t="shared" si="166"/>
        <v>23.95</v>
      </c>
      <c r="L417" s="228">
        <f t="shared" si="167"/>
        <v>0</v>
      </c>
      <c r="M417" s="220">
        <v>0</v>
      </c>
      <c r="N417" s="253">
        <f t="shared" si="168"/>
        <v>0</v>
      </c>
      <c r="O417" s="299"/>
      <c r="Q417" s="676"/>
      <c r="R417" s="679">
        <f t="shared" si="169"/>
        <v>0</v>
      </c>
      <c r="T417" s="676"/>
      <c r="U417" s="679">
        <f t="shared" si="170"/>
        <v>0</v>
      </c>
      <c r="W417" s="676"/>
      <c r="X417" s="679">
        <f t="shared" si="171"/>
        <v>0</v>
      </c>
      <c r="Z417" s="676"/>
      <c r="AA417" s="679">
        <f t="shared" si="172"/>
        <v>0</v>
      </c>
    </row>
    <row r="418" spans="2:27" ht="17.25" customHeight="1">
      <c r="B418" s="566">
        <v>9781845367909</v>
      </c>
      <c r="C418" s="407" t="s">
        <v>1810</v>
      </c>
      <c r="D418" s="44" t="s">
        <v>672</v>
      </c>
      <c r="E418" s="572" t="s">
        <v>54</v>
      </c>
      <c r="F418" s="574" t="s">
        <v>138</v>
      </c>
      <c r="G418" s="574" t="s">
        <v>1811</v>
      </c>
      <c r="H418" s="469"/>
      <c r="I418" s="610">
        <v>25.95</v>
      </c>
      <c r="J418" s="218"/>
      <c r="K418" s="196">
        <f t="shared" si="166"/>
        <v>25.95</v>
      </c>
      <c r="L418" s="228">
        <f t="shared" si="167"/>
        <v>0</v>
      </c>
      <c r="M418" s="220">
        <v>0</v>
      </c>
      <c r="N418" s="253">
        <f t="shared" si="168"/>
        <v>0</v>
      </c>
      <c r="O418" s="299"/>
      <c r="Q418" s="676"/>
      <c r="R418" s="679">
        <f t="shared" si="169"/>
        <v>0</v>
      </c>
      <c r="T418" s="676"/>
      <c r="U418" s="679">
        <f t="shared" si="170"/>
        <v>0</v>
      </c>
      <c r="W418" s="676"/>
      <c r="X418" s="679">
        <f t="shared" si="171"/>
        <v>0</v>
      </c>
      <c r="Z418" s="676"/>
      <c r="AA418" s="679">
        <f t="shared" si="172"/>
        <v>0</v>
      </c>
    </row>
    <row r="419" spans="2:27" ht="17.25" customHeight="1">
      <c r="B419" s="566">
        <v>9780199117918</v>
      </c>
      <c r="C419" s="407" t="s">
        <v>696</v>
      </c>
      <c r="D419" s="44" t="s">
        <v>672</v>
      </c>
      <c r="E419" s="572" t="s">
        <v>56</v>
      </c>
      <c r="F419" s="574" t="s">
        <v>138</v>
      </c>
      <c r="G419" s="574" t="s">
        <v>697</v>
      </c>
      <c r="H419" s="469"/>
      <c r="I419" s="610">
        <v>9.5</v>
      </c>
      <c r="J419" s="218"/>
      <c r="K419" s="196">
        <f t="shared" si="166"/>
        <v>9.5</v>
      </c>
      <c r="L419" s="228">
        <f t="shared" si="167"/>
        <v>0</v>
      </c>
      <c r="M419" s="220">
        <v>0</v>
      </c>
      <c r="N419" s="253">
        <f t="shared" si="168"/>
        <v>0</v>
      </c>
      <c r="O419" s="299"/>
      <c r="Q419" s="676"/>
      <c r="R419" s="679">
        <f t="shared" si="169"/>
        <v>0</v>
      </c>
      <c r="T419" s="676"/>
      <c r="U419" s="679">
        <f t="shared" si="170"/>
        <v>0</v>
      </c>
      <c r="W419" s="676"/>
      <c r="X419" s="679">
        <f t="shared" si="171"/>
        <v>0</v>
      </c>
      <c r="Z419" s="676"/>
      <c r="AA419" s="679">
        <f t="shared" si="172"/>
        <v>0</v>
      </c>
    </row>
    <row r="420" spans="2:27" ht="17.25" customHeight="1">
      <c r="B420" s="566">
        <v>9781845362348</v>
      </c>
      <c r="C420" s="407" t="s">
        <v>1812</v>
      </c>
      <c r="D420" s="44" t="s">
        <v>672</v>
      </c>
      <c r="E420" s="572" t="s">
        <v>56</v>
      </c>
      <c r="F420" s="574" t="s">
        <v>138</v>
      </c>
      <c r="G420" s="574" t="s">
        <v>1813</v>
      </c>
      <c r="H420" s="469"/>
      <c r="I420" s="610">
        <v>9.9499999999999993</v>
      </c>
      <c r="J420" s="218"/>
      <c r="K420" s="196">
        <f t="shared" si="166"/>
        <v>9.9499999999999993</v>
      </c>
      <c r="L420" s="228">
        <f t="shared" si="167"/>
        <v>0</v>
      </c>
      <c r="M420" s="220">
        <v>0</v>
      </c>
      <c r="N420" s="253">
        <f t="shared" si="168"/>
        <v>0</v>
      </c>
      <c r="O420" s="299"/>
      <c r="Q420" s="676"/>
      <c r="R420" s="679">
        <f t="shared" si="169"/>
        <v>0</v>
      </c>
      <c r="T420" s="676"/>
      <c r="U420" s="679">
        <f t="shared" si="170"/>
        <v>0</v>
      </c>
      <c r="W420" s="676"/>
      <c r="X420" s="679">
        <f t="shared" si="171"/>
        <v>0</v>
      </c>
      <c r="Z420" s="676"/>
      <c r="AA420" s="679">
        <f t="shared" si="172"/>
        <v>0</v>
      </c>
    </row>
    <row r="421" spans="2:27" ht="17.25" customHeight="1">
      <c r="B421" s="89">
        <v>9781802300291</v>
      </c>
      <c r="C421" s="91" t="s">
        <v>1814</v>
      </c>
      <c r="D421" s="44" t="s">
        <v>672</v>
      </c>
      <c r="E421" s="57" t="s">
        <v>56</v>
      </c>
      <c r="F421" s="93" t="s">
        <v>138</v>
      </c>
      <c r="G421" s="93" t="s">
        <v>1815</v>
      </c>
      <c r="H421" s="469"/>
      <c r="I421" s="275">
        <v>9.9499999999999993</v>
      </c>
      <c r="J421" s="218"/>
      <c r="K421" s="196">
        <f t="shared" si="166"/>
        <v>9.9499999999999993</v>
      </c>
      <c r="L421" s="228">
        <f t="shared" si="167"/>
        <v>0</v>
      </c>
      <c r="M421" s="220">
        <v>0</v>
      </c>
      <c r="N421" s="253">
        <f t="shared" si="168"/>
        <v>0</v>
      </c>
      <c r="O421" s="299"/>
      <c r="Q421" s="676"/>
      <c r="R421" s="679">
        <f t="shared" si="169"/>
        <v>0</v>
      </c>
      <c r="T421" s="676"/>
      <c r="U421" s="679">
        <f t="shared" si="170"/>
        <v>0</v>
      </c>
      <c r="W421" s="676"/>
      <c r="X421" s="679">
        <f t="shared" si="171"/>
        <v>0</v>
      </c>
      <c r="Z421" s="676"/>
      <c r="AA421" s="679">
        <f t="shared" si="172"/>
        <v>0</v>
      </c>
    </row>
    <row r="422" spans="2:27" ht="17.25" customHeight="1">
      <c r="B422" s="422">
        <v>9781913698478</v>
      </c>
      <c r="C422" s="121" t="s">
        <v>1816</v>
      </c>
      <c r="D422" s="44" t="s">
        <v>672</v>
      </c>
      <c r="E422" s="561" t="s">
        <v>54</v>
      </c>
      <c r="F422" s="425" t="s">
        <v>208</v>
      </c>
      <c r="G422" s="564" t="s">
        <v>1817</v>
      </c>
      <c r="H422" s="469"/>
      <c r="I422" s="607">
        <v>35.950000000000003</v>
      </c>
      <c r="J422" s="218"/>
      <c r="K422" s="196">
        <f t="shared" si="166"/>
        <v>35.950000000000003</v>
      </c>
      <c r="L422" s="228">
        <f t="shared" si="167"/>
        <v>0</v>
      </c>
      <c r="M422" s="220">
        <v>0</v>
      </c>
      <c r="N422" s="253">
        <f t="shared" si="168"/>
        <v>0</v>
      </c>
      <c r="O422" s="299"/>
      <c r="Q422" s="676"/>
      <c r="R422" s="679">
        <f t="shared" si="169"/>
        <v>0</v>
      </c>
      <c r="T422" s="676"/>
      <c r="U422" s="679">
        <f t="shared" si="170"/>
        <v>0</v>
      </c>
      <c r="W422" s="676"/>
      <c r="X422" s="679">
        <f t="shared" si="171"/>
        <v>0</v>
      </c>
      <c r="Z422" s="676"/>
      <c r="AA422" s="679">
        <f t="shared" si="172"/>
        <v>0</v>
      </c>
    </row>
    <row r="423" spans="2:27" ht="17.25" customHeight="1">
      <c r="B423" s="422">
        <v>9781913698485</v>
      </c>
      <c r="C423" s="121" t="s">
        <v>1818</v>
      </c>
      <c r="D423" s="44" t="s">
        <v>672</v>
      </c>
      <c r="E423" s="561" t="s">
        <v>56</v>
      </c>
      <c r="F423" s="425" t="s">
        <v>208</v>
      </c>
      <c r="G423" s="564" t="s">
        <v>1819</v>
      </c>
      <c r="H423" s="469"/>
      <c r="I423" s="607">
        <v>9.9499999999999993</v>
      </c>
      <c r="J423" s="218"/>
      <c r="K423" s="196">
        <f t="shared" si="166"/>
        <v>9.9499999999999993</v>
      </c>
      <c r="L423" s="228">
        <f t="shared" si="167"/>
        <v>0</v>
      </c>
      <c r="M423" s="220">
        <v>0</v>
      </c>
      <c r="N423" s="253">
        <f t="shared" si="168"/>
        <v>0</v>
      </c>
      <c r="O423" s="299"/>
      <c r="Q423" s="676"/>
      <c r="R423" s="679">
        <f t="shared" si="169"/>
        <v>0</v>
      </c>
      <c r="T423" s="676"/>
      <c r="U423" s="679">
        <f t="shared" si="170"/>
        <v>0</v>
      </c>
      <c r="W423" s="676"/>
      <c r="X423" s="679">
        <f t="shared" si="171"/>
        <v>0</v>
      </c>
      <c r="Z423" s="676"/>
      <c r="AA423" s="679">
        <f t="shared" si="172"/>
        <v>0</v>
      </c>
    </row>
    <row r="424" spans="2:27" ht="17.25" customHeight="1">
      <c r="B424" s="422">
        <v>9781916832107</v>
      </c>
      <c r="C424" s="121" t="s">
        <v>1820</v>
      </c>
      <c r="D424" s="44" t="s">
        <v>672</v>
      </c>
      <c r="E424" s="561" t="s">
        <v>54</v>
      </c>
      <c r="F424" s="425" t="s">
        <v>208</v>
      </c>
      <c r="G424" s="564" t="s">
        <v>1821</v>
      </c>
      <c r="H424" s="469"/>
      <c r="I424" s="607">
        <v>35.950000000000003</v>
      </c>
      <c r="J424" s="218"/>
      <c r="K424" s="196">
        <f t="shared" si="166"/>
        <v>35.950000000000003</v>
      </c>
      <c r="L424" s="228">
        <f t="shared" si="167"/>
        <v>0</v>
      </c>
      <c r="M424" s="220">
        <v>0</v>
      </c>
      <c r="N424" s="253">
        <f t="shared" si="168"/>
        <v>0</v>
      </c>
      <c r="O424" s="299"/>
      <c r="Q424" s="676"/>
      <c r="R424" s="679">
        <f t="shared" si="169"/>
        <v>0</v>
      </c>
      <c r="T424" s="676"/>
      <c r="U424" s="679">
        <f t="shared" si="170"/>
        <v>0</v>
      </c>
      <c r="W424" s="676"/>
      <c r="X424" s="679">
        <f t="shared" si="171"/>
        <v>0</v>
      </c>
      <c r="Z424" s="676"/>
      <c r="AA424" s="679">
        <f t="shared" si="172"/>
        <v>0</v>
      </c>
    </row>
    <row r="425" spans="2:27" ht="17.25" customHeight="1">
      <c r="B425" s="422">
        <v>9781916832114</v>
      </c>
      <c r="C425" s="121" t="s">
        <v>1822</v>
      </c>
      <c r="D425" s="44" t="s">
        <v>672</v>
      </c>
      <c r="E425" s="561" t="s">
        <v>56</v>
      </c>
      <c r="F425" s="425" t="s">
        <v>208</v>
      </c>
      <c r="G425" s="564" t="s">
        <v>1823</v>
      </c>
      <c r="H425" s="469"/>
      <c r="I425" s="607">
        <v>9.9499999999999993</v>
      </c>
      <c r="J425" s="218"/>
      <c r="K425" s="196">
        <f t="shared" si="166"/>
        <v>9.9499999999999993</v>
      </c>
      <c r="L425" s="228">
        <f t="shared" si="167"/>
        <v>0</v>
      </c>
      <c r="M425" s="220">
        <v>0</v>
      </c>
      <c r="N425" s="253">
        <f t="shared" si="168"/>
        <v>0</v>
      </c>
      <c r="O425" s="299"/>
      <c r="Q425" s="676"/>
      <c r="R425" s="679">
        <f t="shared" si="169"/>
        <v>0</v>
      </c>
      <c r="T425" s="676"/>
      <c r="U425" s="679">
        <f t="shared" si="170"/>
        <v>0</v>
      </c>
      <c r="W425" s="676"/>
      <c r="X425" s="679">
        <f t="shared" si="171"/>
        <v>0</v>
      </c>
      <c r="Z425" s="676"/>
      <c r="AA425" s="679">
        <f t="shared" si="172"/>
        <v>0</v>
      </c>
    </row>
    <row r="426" spans="2:27" ht="17.25" customHeight="1">
      <c r="B426" s="422">
        <v>9781909376229</v>
      </c>
      <c r="C426" s="558" t="s">
        <v>1824</v>
      </c>
      <c r="D426" s="44" t="s">
        <v>672</v>
      </c>
      <c r="E426" s="561" t="s">
        <v>54</v>
      </c>
      <c r="F426" s="425" t="s">
        <v>208</v>
      </c>
      <c r="G426" s="564" t="s">
        <v>1825</v>
      </c>
      <c r="H426" s="469"/>
      <c r="I426" s="607">
        <v>16.95</v>
      </c>
      <c r="J426" s="218"/>
      <c r="K426" s="196">
        <f t="shared" si="166"/>
        <v>16.95</v>
      </c>
      <c r="L426" s="228">
        <f t="shared" si="167"/>
        <v>0</v>
      </c>
      <c r="M426" s="220">
        <v>0</v>
      </c>
      <c r="N426" s="253">
        <f t="shared" si="168"/>
        <v>0</v>
      </c>
      <c r="O426" s="299"/>
      <c r="Q426" s="676"/>
      <c r="R426" s="679">
        <f t="shared" si="169"/>
        <v>0</v>
      </c>
      <c r="T426" s="676"/>
      <c r="U426" s="679">
        <f t="shared" si="170"/>
        <v>0</v>
      </c>
      <c r="W426" s="676"/>
      <c r="X426" s="679">
        <f t="shared" si="171"/>
        <v>0</v>
      </c>
      <c r="Z426" s="676"/>
      <c r="AA426" s="679">
        <f t="shared" si="172"/>
        <v>0</v>
      </c>
    </row>
    <row r="427" spans="2:27" ht="17.25" customHeight="1">
      <c r="B427" s="422">
        <v>9781909376823</v>
      </c>
      <c r="C427" s="558" t="s">
        <v>1826</v>
      </c>
      <c r="D427" s="44" t="s">
        <v>672</v>
      </c>
      <c r="E427" s="561" t="s">
        <v>56</v>
      </c>
      <c r="F427" s="425" t="s">
        <v>208</v>
      </c>
      <c r="G427" s="564" t="s">
        <v>1827</v>
      </c>
      <c r="H427" s="469"/>
      <c r="I427" s="607">
        <v>2</v>
      </c>
      <c r="J427" s="218"/>
      <c r="K427" s="196">
        <f t="shared" si="166"/>
        <v>2</v>
      </c>
      <c r="L427" s="228">
        <f t="shared" si="167"/>
        <v>0</v>
      </c>
      <c r="M427" s="220">
        <v>0</v>
      </c>
      <c r="N427" s="253">
        <f t="shared" si="168"/>
        <v>0</v>
      </c>
      <c r="O427" s="299"/>
      <c r="Q427" s="676"/>
      <c r="R427" s="679">
        <f t="shared" si="169"/>
        <v>0</v>
      </c>
      <c r="T427" s="676"/>
      <c r="U427" s="679">
        <f t="shared" si="170"/>
        <v>0</v>
      </c>
      <c r="W427" s="676"/>
      <c r="X427" s="679">
        <f t="shared" si="171"/>
        <v>0</v>
      </c>
      <c r="Z427" s="676"/>
      <c r="AA427" s="679">
        <f t="shared" si="172"/>
        <v>0</v>
      </c>
    </row>
    <row r="428" spans="2:27" ht="17.25" customHeight="1">
      <c r="B428" s="422">
        <v>9781910052006</v>
      </c>
      <c r="C428" s="558" t="s">
        <v>1828</v>
      </c>
      <c r="D428" s="44" t="s">
        <v>672</v>
      </c>
      <c r="E428" s="561" t="s">
        <v>54</v>
      </c>
      <c r="F428" s="425" t="s">
        <v>208</v>
      </c>
      <c r="G428" s="564" t="s">
        <v>1829</v>
      </c>
      <c r="H428" s="469"/>
      <c r="I428" s="607">
        <v>14.95</v>
      </c>
      <c r="J428" s="218"/>
      <c r="K428" s="196">
        <f t="shared" si="166"/>
        <v>14.95</v>
      </c>
      <c r="L428" s="228">
        <f t="shared" si="167"/>
        <v>0</v>
      </c>
      <c r="M428" s="220">
        <v>0</v>
      </c>
      <c r="N428" s="253">
        <f t="shared" si="168"/>
        <v>0</v>
      </c>
      <c r="O428" s="299"/>
      <c r="Q428" s="676"/>
      <c r="R428" s="679">
        <f t="shared" si="169"/>
        <v>0</v>
      </c>
      <c r="T428" s="676"/>
      <c r="U428" s="679">
        <f t="shared" si="170"/>
        <v>0</v>
      </c>
      <c r="W428" s="676"/>
      <c r="X428" s="679">
        <f t="shared" si="171"/>
        <v>0</v>
      </c>
      <c r="Z428" s="676"/>
      <c r="AA428" s="679">
        <f t="shared" si="172"/>
        <v>0</v>
      </c>
    </row>
    <row r="429" spans="2:27" ht="17.25" customHeight="1">
      <c r="B429" s="422">
        <v>9781908507426</v>
      </c>
      <c r="C429" s="558" t="s">
        <v>1830</v>
      </c>
      <c r="D429" s="44" t="s">
        <v>672</v>
      </c>
      <c r="E429" s="561" t="s">
        <v>54</v>
      </c>
      <c r="F429" s="425" t="s">
        <v>208</v>
      </c>
      <c r="G429" s="564" t="s">
        <v>1831</v>
      </c>
      <c r="H429" s="469"/>
      <c r="I429" s="607">
        <v>18.989999999999998</v>
      </c>
      <c r="J429" s="218"/>
      <c r="K429" s="196">
        <f t="shared" si="166"/>
        <v>18.989999999999998</v>
      </c>
      <c r="L429" s="228">
        <f t="shared" si="167"/>
        <v>0</v>
      </c>
      <c r="M429" s="220">
        <v>0</v>
      </c>
      <c r="N429" s="253">
        <f t="shared" si="168"/>
        <v>0</v>
      </c>
      <c r="O429" s="299"/>
      <c r="Q429" s="676"/>
      <c r="R429" s="679">
        <f t="shared" si="169"/>
        <v>0</v>
      </c>
      <c r="T429" s="676"/>
      <c r="U429" s="679">
        <f t="shared" si="170"/>
        <v>0</v>
      </c>
      <c r="W429" s="676"/>
      <c r="X429" s="679">
        <f t="shared" si="171"/>
        <v>0</v>
      </c>
      <c r="Z429" s="676"/>
      <c r="AA429" s="679">
        <f t="shared" si="172"/>
        <v>0</v>
      </c>
    </row>
    <row r="430" spans="2:27" ht="17.25" customHeight="1">
      <c r="B430" s="422">
        <v>9781917280303</v>
      </c>
      <c r="C430" s="558" t="s">
        <v>1832</v>
      </c>
      <c r="D430" s="44" t="s">
        <v>672</v>
      </c>
      <c r="E430" s="561" t="s">
        <v>54</v>
      </c>
      <c r="F430" s="425" t="s">
        <v>1384</v>
      </c>
      <c r="G430" s="564" t="s">
        <v>1833</v>
      </c>
      <c r="H430" s="469"/>
      <c r="I430" s="607">
        <v>7.5</v>
      </c>
      <c r="J430" s="218"/>
      <c r="K430" s="196">
        <f t="shared" si="166"/>
        <v>7.5</v>
      </c>
      <c r="L430" s="228">
        <f t="shared" si="167"/>
        <v>0</v>
      </c>
      <c r="M430" s="220">
        <v>0</v>
      </c>
      <c r="N430" s="253">
        <f t="shared" si="168"/>
        <v>0</v>
      </c>
      <c r="O430" s="299"/>
      <c r="Q430" s="676"/>
      <c r="R430" s="679">
        <f t="shared" si="169"/>
        <v>0</v>
      </c>
      <c r="T430" s="676"/>
      <c r="U430" s="679">
        <f t="shared" si="170"/>
        <v>0</v>
      </c>
      <c r="W430" s="676"/>
      <c r="X430" s="679">
        <f t="shared" si="171"/>
        <v>0</v>
      </c>
      <c r="Z430" s="676"/>
      <c r="AA430" s="679">
        <f t="shared" si="172"/>
        <v>0</v>
      </c>
    </row>
    <row r="431" spans="2:27" ht="17.25" customHeight="1">
      <c r="B431" s="422">
        <v>9781917280310</v>
      </c>
      <c r="C431" s="558" t="s">
        <v>1834</v>
      </c>
      <c r="D431" s="44" t="s">
        <v>672</v>
      </c>
      <c r="E431" s="561" t="s">
        <v>54</v>
      </c>
      <c r="F431" s="425" t="s">
        <v>1384</v>
      </c>
      <c r="G431" s="564" t="s">
        <v>1835</v>
      </c>
      <c r="H431" s="469"/>
      <c r="I431" s="607">
        <v>7.5</v>
      </c>
      <c r="J431" s="218"/>
      <c r="K431" s="196">
        <f t="shared" si="166"/>
        <v>7.5</v>
      </c>
      <c r="L431" s="228">
        <f t="shared" si="167"/>
        <v>0</v>
      </c>
      <c r="M431" s="220">
        <v>0</v>
      </c>
      <c r="N431" s="253">
        <f t="shared" si="168"/>
        <v>0</v>
      </c>
      <c r="O431" s="299"/>
      <c r="Q431" s="676"/>
      <c r="R431" s="679">
        <f t="shared" si="169"/>
        <v>0</v>
      </c>
      <c r="T431" s="676"/>
      <c r="U431" s="679">
        <f t="shared" si="170"/>
        <v>0</v>
      </c>
      <c r="W431" s="676"/>
      <c r="X431" s="679">
        <f t="shared" si="171"/>
        <v>0</v>
      </c>
      <c r="Z431" s="676"/>
      <c r="AA431" s="679">
        <f t="shared" si="172"/>
        <v>0</v>
      </c>
    </row>
    <row r="432" spans="2:27" ht="17.25" customHeight="1">
      <c r="B432" s="89">
        <v>9781789277791</v>
      </c>
      <c r="C432" s="91" t="s">
        <v>1836</v>
      </c>
      <c r="D432" s="44" t="s">
        <v>672</v>
      </c>
      <c r="E432" s="561" t="s">
        <v>54</v>
      </c>
      <c r="F432" s="93" t="s">
        <v>225</v>
      </c>
      <c r="G432" s="63" t="s">
        <v>1837</v>
      </c>
      <c r="H432" s="469"/>
      <c r="I432" s="275">
        <v>22.85</v>
      </c>
      <c r="J432" s="218"/>
      <c r="K432" s="196">
        <f t="shared" si="166"/>
        <v>22.85</v>
      </c>
      <c r="L432" s="228">
        <f t="shared" si="167"/>
        <v>0</v>
      </c>
      <c r="M432" s="220">
        <v>0</v>
      </c>
      <c r="N432" s="253">
        <f t="shared" si="168"/>
        <v>0</v>
      </c>
      <c r="O432" s="299"/>
      <c r="Q432" s="676"/>
      <c r="R432" s="679">
        <f t="shared" si="169"/>
        <v>0</v>
      </c>
      <c r="T432" s="676"/>
      <c r="U432" s="679">
        <f t="shared" si="170"/>
        <v>0</v>
      </c>
      <c r="W432" s="676"/>
      <c r="X432" s="679">
        <f t="shared" si="171"/>
        <v>0</v>
      </c>
      <c r="Z432" s="676"/>
      <c r="AA432" s="679">
        <f t="shared" si="172"/>
        <v>0</v>
      </c>
    </row>
    <row r="433" spans="2:27" ht="17.25" customHeight="1">
      <c r="B433" s="89">
        <v>9781789272567</v>
      </c>
      <c r="C433" s="66" t="s">
        <v>1838</v>
      </c>
      <c r="D433" s="44" t="s">
        <v>672</v>
      </c>
      <c r="E433" s="561" t="s">
        <v>54</v>
      </c>
      <c r="F433" s="93" t="s">
        <v>225</v>
      </c>
      <c r="G433" s="63" t="s">
        <v>1839</v>
      </c>
      <c r="H433" s="469"/>
      <c r="I433" s="275">
        <v>44.9</v>
      </c>
      <c r="J433" s="218"/>
      <c r="K433" s="196">
        <f t="shared" si="166"/>
        <v>44.9</v>
      </c>
      <c r="L433" s="228">
        <f t="shared" si="167"/>
        <v>0</v>
      </c>
      <c r="M433" s="220">
        <v>0</v>
      </c>
      <c r="N433" s="253">
        <f t="shared" si="168"/>
        <v>0</v>
      </c>
      <c r="O433" s="299"/>
      <c r="Q433" s="676"/>
      <c r="R433" s="679">
        <f t="shared" si="169"/>
        <v>0</v>
      </c>
      <c r="T433" s="676"/>
      <c r="U433" s="679">
        <f t="shared" si="170"/>
        <v>0</v>
      </c>
      <c r="W433" s="676"/>
      <c r="X433" s="679">
        <f t="shared" si="171"/>
        <v>0</v>
      </c>
      <c r="Z433" s="676"/>
      <c r="AA433" s="679">
        <f t="shared" si="172"/>
        <v>0</v>
      </c>
    </row>
    <row r="434" spans="2:27" ht="17.25" customHeight="1">
      <c r="B434" s="90">
        <v>9781789279382</v>
      </c>
      <c r="C434" s="66" t="s">
        <v>1840</v>
      </c>
      <c r="D434" s="44" t="s">
        <v>672</v>
      </c>
      <c r="E434" s="561" t="s">
        <v>54</v>
      </c>
      <c r="F434" s="93" t="s">
        <v>225</v>
      </c>
      <c r="G434" s="63" t="s">
        <v>1841</v>
      </c>
      <c r="H434" s="469"/>
      <c r="I434" s="275">
        <v>44</v>
      </c>
      <c r="J434" s="218"/>
      <c r="K434" s="196">
        <f t="shared" si="166"/>
        <v>44</v>
      </c>
      <c r="L434" s="228">
        <f t="shared" si="167"/>
        <v>0</v>
      </c>
      <c r="M434" s="220">
        <v>0</v>
      </c>
      <c r="N434" s="253">
        <f t="shared" si="168"/>
        <v>0</v>
      </c>
      <c r="O434" s="299"/>
      <c r="Q434" s="676"/>
      <c r="R434" s="679">
        <f t="shared" si="169"/>
        <v>0</v>
      </c>
      <c r="T434" s="676"/>
      <c r="U434" s="679">
        <f t="shared" si="170"/>
        <v>0</v>
      </c>
      <c r="W434" s="676"/>
      <c r="X434" s="679">
        <f t="shared" si="171"/>
        <v>0</v>
      </c>
      <c r="Z434" s="676"/>
      <c r="AA434" s="679">
        <f t="shared" si="172"/>
        <v>0</v>
      </c>
    </row>
    <row r="435" spans="2:27" ht="17.25" customHeight="1">
      <c r="B435" s="90">
        <v>9781789270006</v>
      </c>
      <c r="C435" s="66" t="s">
        <v>1842</v>
      </c>
      <c r="D435" s="44" t="s">
        <v>672</v>
      </c>
      <c r="E435" s="561" t="s">
        <v>54</v>
      </c>
      <c r="F435" s="93" t="s">
        <v>225</v>
      </c>
      <c r="G435" s="63" t="s">
        <v>1843</v>
      </c>
      <c r="H435" s="469"/>
      <c r="I435" s="273">
        <v>39.4</v>
      </c>
      <c r="J435" s="218"/>
      <c r="K435" s="196">
        <f t="shared" si="166"/>
        <v>39.4</v>
      </c>
      <c r="L435" s="228">
        <f t="shared" si="167"/>
        <v>0</v>
      </c>
      <c r="M435" s="220">
        <v>0</v>
      </c>
      <c r="N435" s="253">
        <f t="shared" si="168"/>
        <v>0</v>
      </c>
      <c r="O435" s="299"/>
      <c r="Q435" s="676"/>
      <c r="R435" s="679">
        <f t="shared" si="169"/>
        <v>0</v>
      </c>
      <c r="T435" s="676"/>
      <c r="U435" s="679">
        <f t="shared" si="170"/>
        <v>0</v>
      </c>
      <c r="W435" s="676"/>
      <c r="X435" s="679">
        <f t="shared" si="171"/>
        <v>0</v>
      </c>
      <c r="Z435" s="676"/>
      <c r="AA435" s="679">
        <f t="shared" si="172"/>
        <v>0</v>
      </c>
    </row>
    <row r="436" spans="2:27" ht="17.25" customHeight="1">
      <c r="B436" s="90">
        <v>9781789270020</v>
      </c>
      <c r="C436" s="66" t="s">
        <v>1844</v>
      </c>
      <c r="D436" s="44" t="s">
        <v>672</v>
      </c>
      <c r="E436" s="92" t="s">
        <v>56</v>
      </c>
      <c r="F436" s="93" t="s">
        <v>225</v>
      </c>
      <c r="G436" s="63" t="s">
        <v>1845</v>
      </c>
      <c r="H436" s="469"/>
      <c r="I436" s="273">
        <v>14</v>
      </c>
      <c r="J436" s="218"/>
      <c r="K436" s="196">
        <f t="shared" si="166"/>
        <v>14</v>
      </c>
      <c r="L436" s="228">
        <f t="shared" si="167"/>
        <v>0</v>
      </c>
      <c r="M436" s="220">
        <v>0</v>
      </c>
      <c r="N436" s="253">
        <f t="shared" si="168"/>
        <v>0</v>
      </c>
      <c r="O436" s="299"/>
      <c r="Q436" s="676"/>
      <c r="R436" s="679">
        <f t="shared" si="169"/>
        <v>0</v>
      </c>
      <c r="T436" s="676"/>
      <c r="U436" s="679">
        <f t="shared" si="170"/>
        <v>0</v>
      </c>
      <c r="W436" s="676"/>
      <c r="X436" s="679">
        <f t="shared" si="171"/>
        <v>0</v>
      </c>
      <c r="Z436" s="676"/>
      <c r="AA436" s="679">
        <f t="shared" si="172"/>
        <v>0</v>
      </c>
    </row>
    <row r="437" spans="2:27" ht="17.25" customHeight="1">
      <c r="B437" s="118">
        <v>9781841318547</v>
      </c>
      <c r="C437" s="66" t="s">
        <v>1846</v>
      </c>
      <c r="D437" s="44" t="s">
        <v>672</v>
      </c>
      <c r="E437" s="92" t="s">
        <v>56</v>
      </c>
      <c r="F437" s="93" t="s">
        <v>225</v>
      </c>
      <c r="G437" s="63" t="s">
        <v>1847</v>
      </c>
      <c r="H437" s="469"/>
      <c r="I437" s="273">
        <v>23.9</v>
      </c>
      <c r="J437" s="218"/>
      <c r="K437" s="196">
        <f t="shared" si="166"/>
        <v>23.9</v>
      </c>
      <c r="L437" s="228">
        <f t="shared" si="167"/>
        <v>0</v>
      </c>
      <c r="M437" s="220">
        <v>0</v>
      </c>
      <c r="N437" s="253">
        <f t="shared" si="168"/>
        <v>0</v>
      </c>
      <c r="O437" s="299"/>
      <c r="Q437" s="676"/>
      <c r="R437" s="679">
        <f t="shared" si="169"/>
        <v>0</v>
      </c>
      <c r="T437" s="676"/>
      <c r="U437" s="679">
        <f t="shared" si="170"/>
        <v>0</v>
      </c>
      <c r="W437" s="676"/>
      <c r="X437" s="679">
        <f t="shared" si="171"/>
        <v>0</v>
      </c>
      <c r="Z437" s="676"/>
      <c r="AA437" s="679">
        <f t="shared" si="172"/>
        <v>0</v>
      </c>
    </row>
    <row r="438" spans="2:27" ht="17.25" customHeight="1">
      <c r="B438" s="118">
        <v>9781841310275</v>
      </c>
      <c r="C438" s="66" t="s">
        <v>1848</v>
      </c>
      <c r="D438" s="44" t="s">
        <v>672</v>
      </c>
      <c r="E438" s="92" t="s">
        <v>56</v>
      </c>
      <c r="F438" s="93" t="s">
        <v>225</v>
      </c>
      <c r="G438" s="63" t="s">
        <v>1849</v>
      </c>
      <c r="H438" s="469"/>
      <c r="I438" s="231">
        <v>12</v>
      </c>
      <c r="J438" s="218"/>
      <c r="K438" s="196">
        <f t="shared" si="166"/>
        <v>12</v>
      </c>
      <c r="L438" s="228">
        <f t="shared" si="167"/>
        <v>0</v>
      </c>
      <c r="M438" s="220">
        <v>0</v>
      </c>
      <c r="N438" s="253">
        <f t="shared" si="168"/>
        <v>0</v>
      </c>
      <c r="O438" s="299"/>
      <c r="Q438" s="676"/>
      <c r="R438" s="679">
        <f t="shared" si="169"/>
        <v>0</v>
      </c>
      <c r="T438" s="676"/>
      <c r="U438" s="679">
        <f t="shared" si="170"/>
        <v>0</v>
      </c>
      <c r="W438" s="676"/>
      <c r="X438" s="679">
        <f t="shared" si="171"/>
        <v>0</v>
      </c>
      <c r="Z438" s="676"/>
      <c r="AA438" s="679">
        <f t="shared" si="172"/>
        <v>0</v>
      </c>
    </row>
    <row r="439" spans="2:27" ht="17.25" customHeight="1">
      <c r="B439" s="118">
        <v>9781841317335</v>
      </c>
      <c r="C439" s="66" t="s">
        <v>1850</v>
      </c>
      <c r="D439" s="44" t="s">
        <v>672</v>
      </c>
      <c r="E439" s="92" t="s">
        <v>56</v>
      </c>
      <c r="F439" s="93" t="s">
        <v>225</v>
      </c>
      <c r="G439" s="63" t="s">
        <v>1851</v>
      </c>
      <c r="H439" s="469"/>
      <c r="I439" s="231">
        <v>22.3</v>
      </c>
      <c r="J439" s="218"/>
      <c r="K439" s="196">
        <f t="shared" si="166"/>
        <v>22.3</v>
      </c>
      <c r="L439" s="228">
        <f t="shared" si="167"/>
        <v>0</v>
      </c>
      <c r="M439" s="220">
        <v>0</v>
      </c>
      <c r="N439" s="253">
        <f t="shared" si="168"/>
        <v>0</v>
      </c>
      <c r="O439" s="299"/>
      <c r="Q439" s="676"/>
      <c r="R439" s="679">
        <f t="shared" si="169"/>
        <v>0</v>
      </c>
      <c r="T439" s="676"/>
      <c r="U439" s="679">
        <f t="shared" si="170"/>
        <v>0</v>
      </c>
      <c r="W439" s="676"/>
      <c r="X439" s="679">
        <f t="shared" si="171"/>
        <v>0</v>
      </c>
      <c r="Z439" s="676"/>
      <c r="AA439" s="679">
        <f t="shared" si="172"/>
        <v>0</v>
      </c>
    </row>
    <row r="440" spans="2:27" ht="17.25" customHeight="1">
      <c r="B440" s="87">
        <v>9780717184163</v>
      </c>
      <c r="C440" s="66" t="s">
        <v>1852</v>
      </c>
      <c r="D440" s="44" t="s">
        <v>672</v>
      </c>
      <c r="E440" s="85" t="s">
        <v>54</v>
      </c>
      <c r="F440" s="86" t="s">
        <v>246</v>
      </c>
      <c r="G440" s="452"/>
      <c r="H440" s="469"/>
      <c r="I440" s="231">
        <v>37.450000000000003</v>
      </c>
      <c r="J440" s="218"/>
      <c r="K440" s="196">
        <f t="shared" si="166"/>
        <v>37.450000000000003</v>
      </c>
      <c r="L440" s="228">
        <f t="shared" si="167"/>
        <v>0</v>
      </c>
      <c r="M440" s="220">
        <v>0</v>
      </c>
      <c r="N440" s="253">
        <f t="shared" si="168"/>
        <v>0</v>
      </c>
      <c r="O440" s="299"/>
      <c r="Q440" s="676"/>
      <c r="R440" s="679">
        <f t="shared" si="169"/>
        <v>0</v>
      </c>
      <c r="T440" s="676"/>
      <c r="U440" s="679">
        <f t="shared" si="170"/>
        <v>0</v>
      </c>
      <c r="W440" s="676"/>
      <c r="X440" s="679">
        <f t="shared" si="171"/>
        <v>0</v>
      </c>
      <c r="Z440" s="676"/>
      <c r="AA440" s="679">
        <f t="shared" si="172"/>
        <v>0</v>
      </c>
    </row>
    <row r="441" spans="2:27" ht="17.25" customHeight="1">
      <c r="B441" s="87">
        <v>9780717184217</v>
      </c>
      <c r="C441" s="66" t="s">
        <v>1853</v>
      </c>
      <c r="D441" s="44" t="s">
        <v>672</v>
      </c>
      <c r="E441" s="85" t="s">
        <v>54</v>
      </c>
      <c r="F441" s="86" t="s">
        <v>246</v>
      </c>
      <c r="G441" s="452"/>
      <c r="H441" s="469"/>
      <c r="I441" s="231">
        <v>10.75</v>
      </c>
      <c r="J441" s="218"/>
      <c r="K441" s="196">
        <f t="shared" si="166"/>
        <v>10.75</v>
      </c>
      <c r="L441" s="228">
        <f t="shared" si="167"/>
        <v>0</v>
      </c>
      <c r="M441" s="220">
        <v>0</v>
      </c>
      <c r="N441" s="253">
        <f t="shared" si="168"/>
        <v>0</v>
      </c>
      <c r="O441" s="299"/>
      <c r="Q441" s="676"/>
      <c r="R441" s="679">
        <f t="shared" si="169"/>
        <v>0</v>
      </c>
      <c r="T441" s="676"/>
      <c r="U441" s="679">
        <f t="shared" si="170"/>
        <v>0</v>
      </c>
      <c r="W441" s="676"/>
      <c r="X441" s="679">
        <f t="shared" si="171"/>
        <v>0</v>
      </c>
      <c r="Z441" s="676"/>
      <c r="AA441" s="679">
        <f t="shared" si="172"/>
        <v>0</v>
      </c>
    </row>
    <row r="442" spans="2:27" ht="17.25" customHeight="1">
      <c r="B442" s="87">
        <v>9780717159604</v>
      </c>
      <c r="C442" s="66" t="s">
        <v>1854</v>
      </c>
      <c r="D442" s="44" t="s">
        <v>672</v>
      </c>
      <c r="E442" s="85" t="s">
        <v>54</v>
      </c>
      <c r="F442" s="86" t="s">
        <v>246</v>
      </c>
      <c r="G442" s="452"/>
      <c r="H442" s="469"/>
      <c r="I442" s="231">
        <v>20.5</v>
      </c>
      <c r="J442" s="218"/>
      <c r="K442" s="196">
        <f t="shared" ref="K442" si="173">I442-(I442*J442)</f>
        <v>20.5</v>
      </c>
      <c r="L442" s="228">
        <f t="shared" ref="L442" si="174">K442*H442</f>
        <v>0</v>
      </c>
      <c r="M442" s="220">
        <v>0</v>
      </c>
      <c r="N442" s="253">
        <f t="shared" ref="N442" si="175">L442+(L442*M442)</f>
        <v>0</v>
      </c>
      <c r="O442" s="299"/>
      <c r="Q442" s="676"/>
      <c r="R442" s="679">
        <f t="shared" si="169"/>
        <v>0</v>
      </c>
      <c r="T442" s="676"/>
      <c r="U442" s="679">
        <f t="shared" si="170"/>
        <v>0</v>
      </c>
      <c r="W442" s="676"/>
      <c r="X442" s="679">
        <f t="shared" si="171"/>
        <v>0</v>
      </c>
      <c r="Z442" s="676"/>
      <c r="AA442" s="679">
        <f t="shared" si="172"/>
        <v>0</v>
      </c>
    </row>
    <row r="443" spans="2:27" ht="17.25" customHeight="1">
      <c r="B443" s="87">
        <v>9780717155286</v>
      </c>
      <c r="C443" s="66" t="s">
        <v>1855</v>
      </c>
      <c r="D443" s="44" t="s">
        <v>672</v>
      </c>
      <c r="E443" s="85" t="s">
        <v>54</v>
      </c>
      <c r="F443" s="86" t="s">
        <v>246</v>
      </c>
      <c r="G443" s="452"/>
      <c r="H443" s="469"/>
      <c r="I443" s="231">
        <v>34.950000000000003</v>
      </c>
      <c r="J443" s="218"/>
      <c r="K443" s="196">
        <f t="shared" si="166"/>
        <v>34.950000000000003</v>
      </c>
      <c r="L443" s="228">
        <f t="shared" si="167"/>
        <v>0</v>
      </c>
      <c r="M443" s="220">
        <v>0</v>
      </c>
      <c r="N443" s="253">
        <f t="shared" si="168"/>
        <v>0</v>
      </c>
      <c r="O443" s="299"/>
      <c r="Q443" s="676"/>
      <c r="R443" s="679">
        <f t="shared" si="169"/>
        <v>0</v>
      </c>
      <c r="T443" s="676"/>
      <c r="U443" s="679">
        <f t="shared" si="170"/>
        <v>0</v>
      </c>
      <c r="W443" s="676"/>
      <c r="X443" s="679">
        <f t="shared" si="171"/>
        <v>0</v>
      </c>
      <c r="Z443" s="676"/>
      <c r="AA443" s="679">
        <f t="shared" si="172"/>
        <v>0</v>
      </c>
    </row>
    <row r="444" spans="2:27" ht="17.25" customHeight="1">
      <c r="B444" s="87">
        <v>9780717183975</v>
      </c>
      <c r="C444" s="66" t="s">
        <v>1856</v>
      </c>
      <c r="D444" s="44" t="s">
        <v>672</v>
      </c>
      <c r="E444" s="30"/>
      <c r="F444" s="86" t="s">
        <v>246</v>
      </c>
      <c r="G444" s="452"/>
      <c r="H444" s="469"/>
      <c r="I444" s="231">
        <v>9.99</v>
      </c>
      <c r="J444" s="218"/>
      <c r="K444" s="196">
        <f t="shared" si="166"/>
        <v>9.99</v>
      </c>
      <c r="L444" s="228">
        <f t="shared" si="167"/>
        <v>0</v>
      </c>
      <c r="M444" s="220">
        <v>0</v>
      </c>
      <c r="N444" s="253">
        <f t="shared" si="168"/>
        <v>0</v>
      </c>
      <c r="O444" s="299"/>
      <c r="Q444" s="676"/>
      <c r="R444" s="679">
        <f t="shared" si="169"/>
        <v>0</v>
      </c>
      <c r="T444" s="676"/>
      <c r="U444" s="679">
        <f t="shared" si="170"/>
        <v>0</v>
      </c>
      <c r="W444" s="676"/>
      <c r="X444" s="679">
        <f t="shared" si="171"/>
        <v>0</v>
      </c>
      <c r="Z444" s="676"/>
      <c r="AA444" s="679">
        <f t="shared" si="172"/>
        <v>0</v>
      </c>
    </row>
    <row r="445" spans="2:27" ht="17.25" customHeight="1">
      <c r="B445" s="90">
        <v>9781909417113</v>
      </c>
      <c r="C445" s="69" t="s">
        <v>1857</v>
      </c>
      <c r="D445" s="44" t="s">
        <v>672</v>
      </c>
      <c r="E445" s="63" t="s">
        <v>54</v>
      </c>
      <c r="F445" s="63" t="s">
        <v>1407</v>
      </c>
      <c r="G445" s="63" t="s">
        <v>1858</v>
      </c>
      <c r="H445" s="469"/>
      <c r="I445" s="273">
        <v>14.95</v>
      </c>
      <c r="J445" s="218"/>
      <c r="K445" s="196">
        <f t="shared" si="166"/>
        <v>14.95</v>
      </c>
      <c r="L445" s="228">
        <f t="shared" si="167"/>
        <v>0</v>
      </c>
      <c r="M445" s="220">
        <v>0</v>
      </c>
      <c r="N445" s="253">
        <f t="shared" si="168"/>
        <v>0</v>
      </c>
      <c r="O445" s="299"/>
      <c r="Q445" s="676"/>
      <c r="R445" s="679">
        <f t="shared" si="169"/>
        <v>0</v>
      </c>
      <c r="T445" s="676"/>
      <c r="U445" s="679">
        <f t="shared" si="170"/>
        <v>0</v>
      </c>
      <c r="W445" s="676"/>
      <c r="X445" s="679">
        <f t="shared" si="171"/>
        <v>0</v>
      </c>
      <c r="Z445" s="676"/>
      <c r="AA445" s="679">
        <f t="shared" si="172"/>
        <v>0</v>
      </c>
    </row>
    <row r="446" spans="2:27" s="333" customFormat="1" ht="17.25" customHeight="1">
      <c r="B446" s="87"/>
      <c r="C446" s="132" t="s">
        <v>396</v>
      </c>
      <c r="D446" s="132"/>
      <c r="E446" s="130"/>
      <c r="F446" s="86"/>
      <c r="G446" s="86"/>
      <c r="H446" s="468"/>
      <c r="I446" s="224"/>
      <c r="J446" s="218"/>
      <c r="K446" s="306">
        <f t="shared" si="166"/>
        <v>0</v>
      </c>
      <c r="L446" s="307">
        <f t="shared" si="167"/>
        <v>0</v>
      </c>
      <c r="M446" s="220">
        <v>0</v>
      </c>
      <c r="N446" s="308">
        <f t="shared" si="168"/>
        <v>0</v>
      </c>
      <c r="O446" s="299"/>
      <c r="Q446" s="676"/>
      <c r="R446" s="693">
        <f t="shared" si="169"/>
        <v>0</v>
      </c>
      <c r="T446" s="676"/>
      <c r="U446" s="693">
        <f t="shared" si="170"/>
        <v>0</v>
      </c>
      <c r="W446" s="676"/>
      <c r="X446" s="693">
        <f t="shared" si="171"/>
        <v>0</v>
      </c>
      <c r="Z446" s="676"/>
      <c r="AA446" s="693">
        <f t="shared" si="172"/>
        <v>0</v>
      </c>
    </row>
    <row r="447" spans="2:27" s="333" customFormat="1" ht="17.25" customHeight="1">
      <c r="B447" s="118"/>
      <c r="C447" s="316"/>
      <c r="D447" s="653"/>
      <c r="E447" s="151"/>
      <c r="F447" s="85"/>
      <c r="G447" s="80"/>
      <c r="H447" s="469"/>
      <c r="I447" s="303"/>
      <c r="J447" s="218"/>
      <c r="K447" s="306">
        <f t="shared" ref="K447" si="176">I447-(I447*J447)</f>
        <v>0</v>
      </c>
      <c r="L447" s="307">
        <f t="shared" ref="L447" si="177">K447*H447</f>
        <v>0</v>
      </c>
      <c r="M447" s="221">
        <v>0</v>
      </c>
      <c r="N447" s="308">
        <f t="shared" ref="N447" si="178">L447+(L447*M447)</f>
        <v>0</v>
      </c>
      <c r="O447" s="299"/>
      <c r="Q447" s="676"/>
      <c r="R447" s="693">
        <f t="shared" si="169"/>
        <v>0</v>
      </c>
      <c r="T447" s="676"/>
      <c r="U447" s="693">
        <f t="shared" si="170"/>
        <v>0</v>
      </c>
      <c r="W447" s="676"/>
      <c r="X447" s="693">
        <f t="shared" si="171"/>
        <v>0</v>
      </c>
      <c r="Z447" s="676"/>
      <c r="AA447" s="693">
        <f t="shared" si="172"/>
        <v>0</v>
      </c>
    </row>
    <row r="448" spans="2:27" s="333" customFormat="1" ht="17.25" customHeight="1">
      <c r="B448" s="118"/>
      <c r="C448" s="312"/>
      <c r="D448" s="653"/>
      <c r="E448" s="151"/>
      <c r="F448" s="85"/>
      <c r="G448" s="80"/>
      <c r="H448" s="469"/>
      <c r="I448" s="303"/>
      <c r="J448" s="218"/>
      <c r="K448" s="306">
        <f t="shared" ref="K448:K449" si="179">I448-(I448*J448)</f>
        <v>0</v>
      </c>
      <c r="L448" s="307">
        <f t="shared" ref="L448:L449" si="180">K448*H448</f>
        <v>0</v>
      </c>
      <c r="M448" s="221">
        <v>0</v>
      </c>
      <c r="N448" s="308">
        <f t="shared" ref="N448:N449" si="181">L448+(L448*M448)</f>
        <v>0</v>
      </c>
      <c r="O448" s="299"/>
      <c r="Q448" s="676"/>
      <c r="R448" s="693">
        <f t="shared" si="169"/>
        <v>0</v>
      </c>
      <c r="T448" s="676"/>
      <c r="U448" s="693">
        <f t="shared" si="170"/>
        <v>0</v>
      </c>
      <c r="W448" s="676"/>
      <c r="X448" s="693">
        <f t="shared" si="171"/>
        <v>0</v>
      </c>
      <c r="Z448" s="676"/>
      <c r="AA448" s="693">
        <f t="shared" si="172"/>
        <v>0</v>
      </c>
    </row>
    <row r="449" spans="2:27" s="333" customFormat="1" ht="17.25" customHeight="1">
      <c r="B449" s="118"/>
      <c r="C449" s="312"/>
      <c r="D449" s="653"/>
      <c r="E449" s="151"/>
      <c r="F449" s="85"/>
      <c r="G449" s="80"/>
      <c r="H449" s="469"/>
      <c r="I449" s="303"/>
      <c r="J449" s="218"/>
      <c r="K449" s="306">
        <f t="shared" si="179"/>
        <v>0</v>
      </c>
      <c r="L449" s="307">
        <f t="shared" si="180"/>
        <v>0</v>
      </c>
      <c r="M449" s="221">
        <v>0</v>
      </c>
      <c r="N449" s="308">
        <f t="shared" si="181"/>
        <v>0</v>
      </c>
      <c r="O449" s="299"/>
      <c r="Q449" s="676"/>
      <c r="R449" s="693">
        <f t="shared" si="169"/>
        <v>0</v>
      </c>
      <c r="T449" s="676"/>
      <c r="U449" s="693">
        <f t="shared" si="170"/>
        <v>0</v>
      </c>
      <c r="W449" s="676"/>
      <c r="X449" s="693">
        <f t="shared" si="171"/>
        <v>0</v>
      </c>
      <c r="Z449" s="676"/>
      <c r="AA449" s="693">
        <f t="shared" si="172"/>
        <v>0</v>
      </c>
    </row>
    <row r="450" spans="2:27" s="333" customFormat="1" ht="17.25" customHeight="1">
      <c r="B450" s="479"/>
      <c r="C450" s="486" t="s">
        <v>271</v>
      </c>
      <c r="D450" s="654"/>
      <c r="E450" s="476"/>
      <c r="F450" s="477"/>
      <c r="G450" s="478"/>
      <c r="H450" s="511"/>
      <c r="I450" s="480"/>
      <c r="J450" s="481"/>
      <c r="K450" s="482"/>
      <c r="L450" s="483"/>
      <c r="M450" s="484"/>
      <c r="N450" s="484"/>
      <c r="O450" s="485"/>
      <c r="Q450" s="454"/>
      <c r="R450" s="677"/>
      <c r="S450" s="12"/>
      <c r="T450"/>
      <c r="U450" s="680"/>
      <c r="V450" s="12"/>
      <c r="W450"/>
      <c r="X450" s="680"/>
      <c r="Y450" s="12"/>
      <c r="Z450"/>
      <c r="AA450" s="680"/>
    </row>
    <row r="451" spans="2:27" ht="17.25" customHeight="1">
      <c r="B451" s="143" t="s">
        <v>1859</v>
      </c>
      <c r="C451" s="123"/>
      <c r="D451" s="144"/>
      <c r="E451" s="144"/>
      <c r="F451" s="123"/>
      <c r="G451" s="123"/>
      <c r="H451" s="263">
        <f>SUM(H410:H450)</f>
        <v>0</v>
      </c>
      <c r="I451" s="520"/>
      <c r="J451" s="193"/>
      <c r="K451" s="193"/>
      <c r="L451" s="229">
        <f>SUM(L410:L450)</f>
        <v>0</v>
      </c>
      <c r="M451" s="171"/>
      <c r="N451" s="241">
        <f>SUM(N410:N450)</f>
        <v>0</v>
      </c>
      <c r="O451" s="146"/>
      <c r="S451"/>
      <c r="V451"/>
      <c r="Y451"/>
    </row>
    <row r="452" spans="2:27" ht="17.25" customHeight="1">
      <c r="B452" s="5"/>
      <c r="C452" s="6"/>
      <c r="D452" s="6"/>
      <c r="E452" s="2"/>
      <c r="F452" s="37"/>
      <c r="G452" s="37"/>
      <c r="H452" s="265"/>
      <c r="M452" s="163"/>
      <c r="N452" s="163"/>
      <c r="O452" s="37"/>
      <c r="S452"/>
      <c r="V452"/>
      <c r="Y452"/>
    </row>
    <row r="453" spans="2:27" ht="30" customHeight="1">
      <c r="B453" s="733" t="s">
        <v>1860</v>
      </c>
      <c r="C453" s="733"/>
      <c r="D453" s="733"/>
      <c r="E453" s="733"/>
      <c r="F453" s="733"/>
      <c r="G453" s="733"/>
      <c r="H453" s="733"/>
      <c r="I453" s="733"/>
      <c r="J453" s="733"/>
      <c r="K453" s="733"/>
      <c r="L453" s="733"/>
      <c r="M453" s="733"/>
      <c r="N453" s="733"/>
      <c r="O453" s="733"/>
      <c r="S453"/>
      <c r="V453"/>
      <c r="Y453"/>
    </row>
    <row r="454" spans="2:27" s="22" customFormat="1" ht="30" customHeight="1">
      <c r="B454" s="106" t="s">
        <v>78</v>
      </c>
      <c r="C454" s="166" t="s">
        <v>79</v>
      </c>
      <c r="D454" s="166" t="s">
        <v>80</v>
      </c>
      <c r="E454" s="166" t="s">
        <v>81</v>
      </c>
      <c r="F454" s="167" t="s">
        <v>82</v>
      </c>
      <c r="G454" s="166" t="s">
        <v>83</v>
      </c>
      <c r="H454" s="262" t="s">
        <v>84</v>
      </c>
      <c r="I454" s="463" t="s">
        <v>85</v>
      </c>
      <c r="J454" s="178" t="s">
        <v>86</v>
      </c>
      <c r="K454" s="178" t="s">
        <v>87</v>
      </c>
      <c r="L454" s="178" t="s">
        <v>88</v>
      </c>
      <c r="M454" s="223" t="s">
        <v>89</v>
      </c>
      <c r="N454" s="223" t="s">
        <v>90</v>
      </c>
      <c r="O454" s="166" t="s">
        <v>91</v>
      </c>
      <c r="Q454" s="729" t="s">
        <v>92</v>
      </c>
      <c r="R454" s="730"/>
      <c r="T454" s="729" t="s">
        <v>93</v>
      </c>
      <c r="U454" s="730"/>
      <c r="W454" s="729" t="s">
        <v>94</v>
      </c>
      <c r="X454" s="730"/>
      <c r="Z454" s="731" t="s">
        <v>95</v>
      </c>
      <c r="AA454" s="732"/>
    </row>
    <row r="455" spans="2:27" ht="17.25" customHeight="1">
      <c r="B455" s="43" t="s">
        <v>1316</v>
      </c>
      <c r="C455" s="68" t="s">
        <v>1861</v>
      </c>
      <c r="D455" s="44" t="s">
        <v>781</v>
      </c>
      <c r="E455" s="45" t="s">
        <v>98</v>
      </c>
      <c r="F455" s="46" t="s">
        <v>1294</v>
      </c>
      <c r="G455" s="300">
        <v>907330</v>
      </c>
      <c r="H455" s="469"/>
      <c r="I455" s="271">
        <v>8.5</v>
      </c>
      <c r="J455" s="218"/>
      <c r="K455" s="196">
        <f t="shared" ref="K455:K485" si="182">I455-(I455*J455)</f>
        <v>8.5</v>
      </c>
      <c r="L455" s="228">
        <f t="shared" ref="L455:L485" si="183">K455*H455</f>
        <v>0</v>
      </c>
      <c r="M455" s="220">
        <v>0</v>
      </c>
      <c r="N455" s="253">
        <f t="shared" ref="N455:N485" si="184">L455+(L455*M455)</f>
        <v>0</v>
      </c>
      <c r="O455" s="299"/>
      <c r="Q455" s="676"/>
      <c r="R455" s="679">
        <f t="shared" ref="R455:R508" si="185">IF(Q455="YES",$H455,0)</f>
        <v>0</v>
      </c>
      <c r="T455" s="676"/>
      <c r="U455" s="679">
        <f t="shared" ref="U455:U508" si="186">IF(T455="YES",$H455,0)</f>
        <v>0</v>
      </c>
      <c r="W455" s="676"/>
      <c r="X455" s="679">
        <f t="shared" ref="X455:X508" si="187">IF(W455="YES",$H455,0)</f>
        <v>0</v>
      </c>
      <c r="Z455" s="676"/>
      <c r="AA455" s="679">
        <f t="shared" ref="AA455:AA508" si="188">IF(Z455="YES",$H455,0)</f>
        <v>0</v>
      </c>
    </row>
    <row r="456" spans="2:27" ht="17.25" customHeight="1">
      <c r="B456" s="41"/>
      <c r="C456" s="68" t="s">
        <v>1862</v>
      </c>
      <c r="D456" s="44" t="s">
        <v>781</v>
      </c>
      <c r="E456" s="45" t="s">
        <v>98</v>
      </c>
      <c r="F456" s="46" t="s">
        <v>1294</v>
      </c>
      <c r="G456" s="300">
        <v>907330</v>
      </c>
      <c r="H456" s="469"/>
      <c r="I456" s="271">
        <v>9.6999999999999993</v>
      </c>
      <c r="J456" s="218"/>
      <c r="K456" s="196">
        <f t="shared" si="182"/>
        <v>9.6999999999999993</v>
      </c>
      <c r="L456" s="228">
        <f t="shared" si="183"/>
        <v>0</v>
      </c>
      <c r="M456" s="220">
        <v>0</v>
      </c>
      <c r="N456" s="253">
        <f t="shared" si="184"/>
        <v>0</v>
      </c>
      <c r="O456" s="299"/>
      <c r="Q456" s="676"/>
      <c r="R456" s="679">
        <f t="shared" si="185"/>
        <v>0</v>
      </c>
      <c r="T456" s="676"/>
      <c r="U456" s="679">
        <f t="shared" si="186"/>
        <v>0</v>
      </c>
      <c r="W456" s="676"/>
      <c r="X456" s="679">
        <f t="shared" si="187"/>
        <v>0</v>
      </c>
      <c r="Z456" s="676"/>
      <c r="AA456" s="679">
        <f t="shared" si="188"/>
        <v>0</v>
      </c>
    </row>
    <row r="457" spans="2:27" ht="17.25" customHeight="1">
      <c r="B457" s="565">
        <v>9780714429823</v>
      </c>
      <c r="C457" s="569" t="s">
        <v>1863</v>
      </c>
      <c r="D457" s="44" t="s">
        <v>781</v>
      </c>
      <c r="E457" s="605" t="s">
        <v>56</v>
      </c>
      <c r="F457" s="609" t="s">
        <v>129</v>
      </c>
      <c r="G457" s="576"/>
      <c r="H457" s="469"/>
      <c r="I457" s="606">
        <v>19.100000000000001</v>
      </c>
      <c r="J457" s="218"/>
      <c r="K457" s="196">
        <f t="shared" si="182"/>
        <v>19.100000000000001</v>
      </c>
      <c r="L457" s="228">
        <f t="shared" si="183"/>
        <v>0</v>
      </c>
      <c r="M457" s="220">
        <v>0</v>
      </c>
      <c r="N457" s="253">
        <f t="shared" si="184"/>
        <v>0</v>
      </c>
      <c r="O457" s="299"/>
      <c r="Q457" s="676"/>
      <c r="R457" s="679">
        <f t="shared" si="185"/>
        <v>0</v>
      </c>
      <c r="T457" s="676"/>
      <c r="U457" s="679">
        <f t="shared" si="186"/>
        <v>0</v>
      </c>
      <c r="W457" s="676"/>
      <c r="X457" s="679">
        <f t="shared" si="187"/>
        <v>0</v>
      </c>
      <c r="Z457" s="676"/>
      <c r="AA457" s="679">
        <f t="shared" si="188"/>
        <v>0</v>
      </c>
    </row>
    <row r="458" spans="2:27" ht="17.25" customHeight="1">
      <c r="B458" s="565">
        <v>9780714429816</v>
      </c>
      <c r="C458" s="569" t="s">
        <v>1864</v>
      </c>
      <c r="D458" s="44" t="s">
        <v>781</v>
      </c>
      <c r="E458" s="605" t="s">
        <v>56</v>
      </c>
      <c r="F458" s="609" t="s">
        <v>129</v>
      </c>
      <c r="G458" s="576"/>
      <c r="H458" s="469"/>
      <c r="I458" s="606">
        <v>19.100000000000001</v>
      </c>
      <c r="J458" s="218"/>
      <c r="K458" s="196">
        <f t="shared" si="182"/>
        <v>19.100000000000001</v>
      </c>
      <c r="L458" s="228">
        <f t="shared" si="183"/>
        <v>0</v>
      </c>
      <c r="M458" s="220">
        <v>0</v>
      </c>
      <c r="N458" s="253">
        <f t="shared" si="184"/>
        <v>0</v>
      </c>
      <c r="O458" s="299"/>
      <c r="Q458" s="676"/>
      <c r="R458" s="679">
        <f t="shared" si="185"/>
        <v>0</v>
      </c>
      <c r="T458" s="676"/>
      <c r="U458" s="679">
        <f t="shared" si="186"/>
        <v>0</v>
      </c>
      <c r="W458" s="676"/>
      <c r="X458" s="679">
        <f t="shared" si="187"/>
        <v>0</v>
      </c>
      <c r="Z458" s="676"/>
      <c r="AA458" s="679">
        <f t="shared" si="188"/>
        <v>0</v>
      </c>
    </row>
    <row r="459" spans="2:27" ht="17.25" customHeight="1">
      <c r="B459" s="567"/>
      <c r="C459" s="569" t="s">
        <v>1865</v>
      </c>
      <c r="D459" s="44" t="s">
        <v>781</v>
      </c>
      <c r="E459" s="605" t="s">
        <v>56</v>
      </c>
      <c r="F459" s="609" t="s">
        <v>129</v>
      </c>
      <c r="G459" s="576"/>
      <c r="H459" s="469"/>
      <c r="I459" s="606">
        <v>37.1</v>
      </c>
      <c r="J459" s="218"/>
      <c r="K459" s="196">
        <f t="shared" si="182"/>
        <v>37.1</v>
      </c>
      <c r="L459" s="228">
        <f t="shared" si="183"/>
        <v>0</v>
      </c>
      <c r="M459" s="220">
        <v>0</v>
      </c>
      <c r="N459" s="253">
        <f t="shared" si="184"/>
        <v>0</v>
      </c>
      <c r="O459" s="299"/>
      <c r="Q459" s="676"/>
      <c r="R459" s="679">
        <f t="shared" si="185"/>
        <v>0</v>
      </c>
      <c r="T459" s="676"/>
      <c r="U459" s="679">
        <f t="shared" si="186"/>
        <v>0</v>
      </c>
      <c r="W459" s="676"/>
      <c r="X459" s="679">
        <f t="shared" si="187"/>
        <v>0</v>
      </c>
      <c r="Z459" s="676"/>
      <c r="AA459" s="679">
        <f t="shared" si="188"/>
        <v>0</v>
      </c>
    </row>
    <row r="460" spans="2:27" ht="17.25" customHeight="1">
      <c r="B460" s="567"/>
      <c r="C460" s="569" t="s">
        <v>1866</v>
      </c>
      <c r="D460" s="44" t="s">
        <v>781</v>
      </c>
      <c r="E460" s="605" t="s">
        <v>56</v>
      </c>
      <c r="F460" s="609" t="s">
        <v>129</v>
      </c>
      <c r="G460" s="576"/>
      <c r="H460" s="469"/>
      <c r="I460" s="606">
        <v>19.899999999999999</v>
      </c>
      <c r="J460" s="218"/>
      <c r="K460" s="196">
        <f t="shared" si="182"/>
        <v>19.899999999999999</v>
      </c>
      <c r="L460" s="228">
        <f t="shared" si="183"/>
        <v>0</v>
      </c>
      <c r="M460" s="220">
        <v>0</v>
      </c>
      <c r="N460" s="253">
        <f t="shared" si="184"/>
        <v>0</v>
      </c>
      <c r="O460" s="299"/>
      <c r="Q460" s="676"/>
      <c r="R460" s="679">
        <f t="shared" si="185"/>
        <v>0</v>
      </c>
      <c r="T460" s="676"/>
      <c r="U460" s="679">
        <f t="shared" si="186"/>
        <v>0</v>
      </c>
      <c r="W460" s="676"/>
      <c r="X460" s="679">
        <f t="shared" si="187"/>
        <v>0</v>
      </c>
      <c r="Z460" s="676"/>
      <c r="AA460" s="679">
        <f t="shared" si="188"/>
        <v>0</v>
      </c>
    </row>
    <row r="461" spans="2:27" s="14" customFormat="1" ht="17.25" customHeight="1">
      <c r="B461" s="566">
        <v>9780861676750</v>
      </c>
      <c r="C461" s="407" t="s">
        <v>1867</v>
      </c>
      <c r="D461" s="44" t="s">
        <v>781</v>
      </c>
      <c r="E461" s="612" t="s">
        <v>56</v>
      </c>
      <c r="F461" s="574" t="s">
        <v>138</v>
      </c>
      <c r="G461" s="574" t="s">
        <v>1868</v>
      </c>
      <c r="H461" s="469"/>
      <c r="I461" s="610">
        <v>5.5</v>
      </c>
      <c r="J461" s="218"/>
      <c r="K461" s="196">
        <f t="shared" si="182"/>
        <v>5.5</v>
      </c>
      <c r="L461" s="228">
        <f t="shared" si="183"/>
        <v>0</v>
      </c>
      <c r="M461" s="220">
        <v>0</v>
      </c>
      <c r="N461" s="253">
        <f t="shared" si="184"/>
        <v>0</v>
      </c>
      <c r="O461" s="299"/>
      <c r="Q461" s="676"/>
      <c r="R461" s="679">
        <f t="shared" si="185"/>
        <v>0</v>
      </c>
      <c r="S461" s="12"/>
      <c r="T461" s="676"/>
      <c r="U461" s="679">
        <f t="shared" si="186"/>
        <v>0</v>
      </c>
      <c r="V461" s="12"/>
      <c r="W461" s="676"/>
      <c r="X461" s="679">
        <f t="shared" si="187"/>
        <v>0</v>
      </c>
      <c r="Y461" s="12"/>
      <c r="Z461" s="676"/>
      <c r="AA461" s="679">
        <f t="shared" si="188"/>
        <v>0</v>
      </c>
    </row>
    <row r="462" spans="2:27" s="14" customFormat="1" ht="17.25" customHeight="1">
      <c r="B462" s="566">
        <v>9780861676743</v>
      </c>
      <c r="C462" s="407" t="s">
        <v>1869</v>
      </c>
      <c r="D462" s="44" t="s">
        <v>781</v>
      </c>
      <c r="E462" s="612" t="s">
        <v>56</v>
      </c>
      <c r="F462" s="574" t="s">
        <v>138</v>
      </c>
      <c r="G462" s="574" t="s">
        <v>1870</v>
      </c>
      <c r="H462" s="469"/>
      <c r="I462" s="610">
        <v>7.5</v>
      </c>
      <c r="J462" s="218"/>
      <c r="K462" s="196">
        <f t="shared" si="182"/>
        <v>7.5</v>
      </c>
      <c r="L462" s="228">
        <f t="shared" si="183"/>
        <v>0</v>
      </c>
      <c r="M462" s="220">
        <v>0</v>
      </c>
      <c r="N462" s="253">
        <f t="shared" si="184"/>
        <v>0</v>
      </c>
      <c r="O462" s="299"/>
      <c r="Q462" s="676"/>
      <c r="R462" s="679">
        <f t="shared" si="185"/>
        <v>0</v>
      </c>
      <c r="S462" s="12"/>
      <c r="T462" s="676"/>
      <c r="U462" s="679">
        <f t="shared" si="186"/>
        <v>0</v>
      </c>
      <c r="V462" s="12"/>
      <c r="W462" s="676"/>
      <c r="X462" s="679">
        <f t="shared" si="187"/>
        <v>0</v>
      </c>
      <c r="Y462" s="12"/>
      <c r="Z462" s="676"/>
      <c r="AA462" s="679">
        <f t="shared" si="188"/>
        <v>0</v>
      </c>
    </row>
    <row r="463" spans="2:27" ht="17.25" customHeight="1">
      <c r="B463" s="566">
        <v>9781802301632</v>
      </c>
      <c r="C463" s="611" t="s">
        <v>1871</v>
      </c>
      <c r="D463" s="44" t="s">
        <v>781</v>
      </c>
      <c r="E463" s="612" t="s">
        <v>54</v>
      </c>
      <c r="F463" s="574" t="s">
        <v>138</v>
      </c>
      <c r="G463" s="574" t="s">
        <v>1872</v>
      </c>
      <c r="H463" s="469"/>
      <c r="I463" s="613">
        <v>36.950000000000003</v>
      </c>
      <c r="J463" s="218"/>
      <c r="K463" s="196">
        <f t="shared" si="182"/>
        <v>36.950000000000003</v>
      </c>
      <c r="L463" s="228">
        <f t="shared" si="183"/>
        <v>0</v>
      </c>
      <c r="M463" s="220">
        <v>0</v>
      </c>
      <c r="N463" s="253">
        <f t="shared" si="184"/>
        <v>0</v>
      </c>
      <c r="O463" s="299"/>
      <c r="Q463" s="676"/>
      <c r="R463" s="679">
        <f t="shared" si="185"/>
        <v>0</v>
      </c>
      <c r="T463" s="676"/>
      <c r="U463" s="679">
        <f t="shared" si="186"/>
        <v>0</v>
      </c>
      <c r="W463" s="676"/>
      <c r="X463" s="679">
        <f t="shared" si="187"/>
        <v>0</v>
      </c>
      <c r="Z463" s="676"/>
      <c r="AA463" s="679">
        <f t="shared" si="188"/>
        <v>0</v>
      </c>
    </row>
    <row r="464" spans="2:27" ht="17.25" customHeight="1">
      <c r="B464" s="89">
        <v>9781802301649</v>
      </c>
      <c r="C464" s="611" t="s">
        <v>1873</v>
      </c>
      <c r="D464" s="44" t="s">
        <v>781</v>
      </c>
      <c r="E464" s="612" t="s">
        <v>54</v>
      </c>
      <c r="F464" s="574" t="s">
        <v>138</v>
      </c>
      <c r="G464" s="574" t="s">
        <v>1874</v>
      </c>
      <c r="H464" s="469"/>
      <c r="I464" s="613">
        <v>36.950000000000003</v>
      </c>
      <c r="J464" s="218"/>
      <c r="K464" s="196">
        <f t="shared" si="182"/>
        <v>36.950000000000003</v>
      </c>
      <c r="L464" s="228">
        <f t="shared" si="183"/>
        <v>0</v>
      </c>
      <c r="M464" s="220">
        <v>0</v>
      </c>
      <c r="N464" s="253">
        <f t="shared" si="184"/>
        <v>0</v>
      </c>
      <c r="O464" s="299"/>
      <c r="Q464" s="676"/>
      <c r="R464" s="679">
        <f t="shared" si="185"/>
        <v>0</v>
      </c>
      <c r="T464" s="676"/>
      <c r="U464" s="679">
        <f t="shared" si="186"/>
        <v>0</v>
      </c>
      <c r="W464" s="676"/>
      <c r="X464" s="679">
        <f t="shared" si="187"/>
        <v>0</v>
      </c>
      <c r="Z464" s="676"/>
      <c r="AA464" s="679">
        <f t="shared" si="188"/>
        <v>0</v>
      </c>
    </row>
    <row r="465" spans="2:27" ht="17.25" customHeight="1">
      <c r="B465" s="89">
        <v>9781845365202</v>
      </c>
      <c r="C465" s="91" t="s">
        <v>1875</v>
      </c>
      <c r="D465" s="44" t="s">
        <v>781</v>
      </c>
      <c r="E465" s="100" t="s">
        <v>54</v>
      </c>
      <c r="F465" s="93" t="s">
        <v>138</v>
      </c>
      <c r="G465" s="93" t="s">
        <v>1876</v>
      </c>
      <c r="H465" s="469"/>
      <c r="I465" s="275">
        <v>33.950000000000003</v>
      </c>
      <c r="J465" s="218"/>
      <c r="K465" s="196">
        <f t="shared" si="182"/>
        <v>33.950000000000003</v>
      </c>
      <c r="L465" s="228">
        <f t="shared" si="183"/>
        <v>0</v>
      </c>
      <c r="M465" s="220">
        <v>0</v>
      </c>
      <c r="N465" s="253">
        <f t="shared" si="184"/>
        <v>0</v>
      </c>
      <c r="O465" s="299"/>
      <c r="Q465" s="676"/>
      <c r="R465" s="679">
        <f t="shared" si="185"/>
        <v>0</v>
      </c>
      <c r="T465" s="676"/>
      <c r="U465" s="679">
        <f t="shared" si="186"/>
        <v>0</v>
      </c>
      <c r="W465" s="676"/>
      <c r="X465" s="679">
        <f t="shared" si="187"/>
        <v>0</v>
      </c>
      <c r="Z465" s="676"/>
      <c r="AA465" s="679">
        <f t="shared" si="188"/>
        <v>0</v>
      </c>
    </row>
    <row r="466" spans="2:27" ht="17.25" customHeight="1">
      <c r="B466" s="89">
        <v>9781845365530</v>
      </c>
      <c r="C466" s="91" t="s">
        <v>1877</v>
      </c>
      <c r="D466" s="44" t="s">
        <v>781</v>
      </c>
      <c r="E466" s="100" t="s">
        <v>54</v>
      </c>
      <c r="F466" s="93" t="s">
        <v>138</v>
      </c>
      <c r="G466" s="93" t="s">
        <v>1878</v>
      </c>
      <c r="H466" s="469"/>
      <c r="I466" s="275">
        <v>26.95</v>
      </c>
      <c r="J466" s="218"/>
      <c r="K466" s="196">
        <f t="shared" si="182"/>
        <v>26.95</v>
      </c>
      <c r="L466" s="228">
        <f t="shared" si="183"/>
        <v>0</v>
      </c>
      <c r="M466" s="220">
        <v>0</v>
      </c>
      <c r="N466" s="253">
        <f t="shared" si="184"/>
        <v>0</v>
      </c>
      <c r="O466" s="299"/>
      <c r="Q466" s="676"/>
      <c r="R466" s="679">
        <f t="shared" si="185"/>
        <v>0</v>
      </c>
      <c r="T466" s="676"/>
      <c r="U466" s="679">
        <f t="shared" si="186"/>
        <v>0</v>
      </c>
      <c r="W466" s="676"/>
      <c r="X466" s="679">
        <f t="shared" si="187"/>
        <v>0</v>
      </c>
      <c r="Z466" s="676"/>
      <c r="AA466" s="679">
        <f t="shared" si="188"/>
        <v>0</v>
      </c>
    </row>
    <row r="467" spans="2:27" ht="17.25" customHeight="1">
      <c r="B467" s="89">
        <v>9781845365592</v>
      </c>
      <c r="C467" s="91" t="s">
        <v>1879</v>
      </c>
      <c r="D467" s="44" t="s">
        <v>781</v>
      </c>
      <c r="E467" s="100" t="s">
        <v>54</v>
      </c>
      <c r="F467" s="93" t="s">
        <v>138</v>
      </c>
      <c r="G467" s="93" t="s">
        <v>1880</v>
      </c>
      <c r="H467" s="469"/>
      <c r="I467" s="275">
        <v>26.95</v>
      </c>
      <c r="J467" s="218"/>
      <c r="K467" s="196">
        <f t="shared" si="182"/>
        <v>26.95</v>
      </c>
      <c r="L467" s="228">
        <f t="shared" si="183"/>
        <v>0</v>
      </c>
      <c r="M467" s="220">
        <v>0</v>
      </c>
      <c r="N467" s="253">
        <f t="shared" si="184"/>
        <v>0</v>
      </c>
      <c r="O467" s="299"/>
      <c r="Q467" s="676"/>
      <c r="R467" s="679">
        <f t="shared" si="185"/>
        <v>0</v>
      </c>
      <c r="T467" s="676"/>
      <c r="U467" s="679">
        <f t="shared" si="186"/>
        <v>0</v>
      </c>
      <c r="W467" s="676"/>
      <c r="X467" s="679">
        <f t="shared" si="187"/>
        <v>0</v>
      </c>
      <c r="Z467" s="676"/>
      <c r="AA467" s="679">
        <f t="shared" si="188"/>
        <v>0</v>
      </c>
    </row>
    <row r="468" spans="2:27" ht="17.25" customHeight="1">
      <c r="B468" s="89">
        <v>9781845367176</v>
      </c>
      <c r="C468" s="91" t="s">
        <v>1881</v>
      </c>
      <c r="D468" s="44" t="s">
        <v>781</v>
      </c>
      <c r="E468" s="100" t="s">
        <v>54</v>
      </c>
      <c r="F468" s="93" t="s">
        <v>138</v>
      </c>
      <c r="G468" s="93" t="s">
        <v>1882</v>
      </c>
      <c r="H468" s="469"/>
      <c r="I468" s="275">
        <v>33.950000000000003</v>
      </c>
      <c r="J468" s="218"/>
      <c r="K468" s="196">
        <f t="shared" si="182"/>
        <v>33.950000000000003</v>
      </c>
      <c r="L468" s="228">
        <f t="shared" si="183"/>
        <v>0</v>
      </c>
      <c r="M468" s="220">
        <v>0</v>
      </c>
      <c r="N468" s="253">
        <f t="shared" si="184"/>
        <v>0</v>
      </c>
      <c r="O468" s="299"/>
      <c r="Q468" s="676"/>
      <c r="R468" s="679">
        <f t="shared" si="185"/>
        <v>0</v>
      </c>
      <c r="T468" s="676"/>
      <c r="U468" s="679">
        <f t="shared" si="186"/>
        <v>0</v>
      </c>
      <c r="W468" s="676"/>
      <c r="X468" s="679">
        <f t="shared" si="187"/>
        <v>0</v>
      </c>
      <c r="Z468" s="676"/>
      <c r="AA468" s="679">
        <f t="shared" si="188"/>
        <v>0</v>
      </c>
    </row>
    <row r="469" spans="2:27" ht="17.25" customHeight="1">
      <c r="B469" s="89">
        <v>9781845367503</v>
      </c>
      <c r="C469" s="91" t="s">
        <v>1883</v>
      </c>
      <c r="D469" s="44" t="s">
        <v>781</v>
      </c>
      <c r="E469" s="100" t="s">
        <v>54</v>
      </c>
      <c r="F469" s="93" t="s">
        <v>138</v>
      </c>
      <c r="G469" s="93" t="s">
        <v>1884</v>
      </c>
      <c r="H469" s="469"/>
      <c r="I469" s="275">
        <v>26.95</v>
      </c>
      <c r="J469" s="218"/>
      <c r="K469" s="196">
        <f t="shared" si="182"/>
        <v>26.95</v>
      </c>
      <c r="L469" s="228">
        <f t="shared" si="183"/>
        <v>0</v>
      </c>
      <c r="M469" s="220">
        <v>0</v>
      </c>
      <c r="N469" s="253">
        <f t="shared" si="184"/>
        <v>0</v>
      </c>
      <c r="O469" s="299"/>
      <c r="Q469" s="676"/>
      <c r="R469" s="679">
        <f t="shared" si="185"/>
        <v>0</v>
      </c>
      <c r="T469" s="676"/>
      <c r="U469" s="679">
        <f t="shared" si="186"/>
        <v>0</v>
      </c>
      <c r="W469" s="676"/>
      <c r="X469" s="679">
        <f t="shared" si="187"/>
        <v>0</v>
      </c>
      <c r="Z469" s="676"/>
      <c r="AA469" s="679">
        <f t="shared" si="188"/>
        <v>0</v>
      </c>
    </row>
    <row r="470" spans="2:27" ht="17.25" customHeight="1">
      <c r="B470" s="89">
        <v>9781845367701</v>
      </c>
      <c r="C470" s="91" t="s">
        <v>1885</v>
      </c>
      <c r="D470" s="44" t="s">
        <v>781</v>
      </c>
      <c r="E470" s="100" t="s">
        <v>54</v>
      </c>
      <c r="F470" s="93" t="s">
        <v>138</v>
      </c>
      <c r="G470" s="93" t="s">
        <v>1886</v>
      </c>
      <c r="H470" s="469"/>
      <c r="I470" s="275">
        <v>26.95</v>
      </c>
      <c r="J470" s="218"/>
      <c r="K470" s="196">
        <f t="shared" si="182"/>
        <v>26.95</v>
      </c>
      <c r="L470" s="228">
        <f t="shared" si="183"/>
        <v>0</v>
      </c>
      <c r="M470" s="220">
        <v>0</v>
      </c>
      <c r="N470" s="253">
        <f t="shared" si="184"/>
        <v>0</v>
      </c>
      <c r="O470" s="299"/>
      <c r="Q470" s="676"/>
      <c r="R470" s="679">
        <f t="shared" si="185"/>
        <v>0</v>
      </c>
      <c r="T470" s="676"/>
      <c r="U470" s="679">
        <f t="shared" si="186"/>
        <v>0</v>
      </c>
      <c r="W470" s="676"/>
      <c r="X470" s="679">
        <f t="shared" si="187"/>
        <v>0</v>
      </c>
      <c r="Z470" s="676"/>
      <c r="AA470" s="679">
        <f t="shared" si="188"/>
        <v>0</v>
      </c>
    </row>
    <row r="471" spans="2:27" ht="17.25" customHeight="1">
      <c r="B471" s="89">
        <v>9781845364649</v>
      </c>
      <c r="C471" s="91" t="s">
        <v>1887</v>
      </c>
      <c r="D471" s="44" t="s">
        <v>781</v>
      </c>
      <c r="E471" s="100" t="s">
        <v>54</v>
      </c>
      <c r="F471" s="93" t="s">
        <v>138</v>
      </c>
      <c r="G471" s="93" t="s">
        <v>1888</v>
      </c>
      <c r="H471" s="469"/>
      <c r="I471" s="275">
        <v>13.5</v>
      </c>
      <c r="J471" s="218"/>
      <c r="K471" s="196">
        <f t="shared" si="182"/>
        <v>13.5</v>
      </c>
      <c r="L471" s="228">
        <f t="shared" si="183"/>
        <v>0</v>
      </c>
      <c r="M471" s="220">
        <v>0</v>
      </c>
      <c r="N471" s="253">
        <f t="shared" si="184"/>
        <v>0</v>
      </c>
      <c r="O471" s="299"/>
      <c r="Q471" s="676"/>
      <c r="R471" s="679">
        <f t="shared" si="185"/>
        <v>0</v>
      </c>
      <c r="T471" s="676"/>
      <c r="U471" s="679">
        <f t="shared" si="186"/>
        <v>0</v>
      </c>
      <c r="W471" s="676"/>
      <c r="X471" s="679">
        <f t="shared" si="187"/>
        <v>0</v>
      </c>
      <c r="Z471" s="676"/>
      <c r="AA471" s="679">
        <f t="shared" si="188"/>
        <v>0</v>
      </c>
    </row>
    <row r="472" spans="2:27" ht="17.25" customHeight="1">
      <c r="B472" s="89">
        <v>9781845363079</v>
      </c>
      <c r="C472" s="91" t="s">
        <v>1889</v>
      </c>
      <c r="D472" s="44" t="s">
        <v>781</v>
      </c>
      <c r="E472" s="100" t="s">
        <v>54</v>
      </c>
      <c r="F472" s="93" t="s">
        <v>138</v>
      </c>
      <c r="G472" s="93" t="s">
        <v>1890</v>
      </c>
      <c r="H472" s="469"/>
      <c r="I472" s="275">
        <v>33.950000000000003</v>
      </c>
      <c r="J472" s="218"/>
      <c r="K472" s="196">
        <f t="shared" si="182"/>
        <v>33.950000000000003</v>
      </c>
      <c r="L472" s="228">
        <f t="shared" si="183"/>
        <v>0</v>
      </c>
      <c r="M472" s="220">
        <v>0</v>
      </c>
      <c r="N472" s="253">
        <f t="shared" si="184"/>
        <v>0</v>
      </c>
      <c r="O472" s="299"/>
      <c r="Q472" s="676"/>
      <c r="R472" s="679">
        <f t="shared" si="185"/>
        <v>0</v>
      </c>
      <c r="T472" s="676"/>
      <c r="U472" s="679">
        <f t="shared" si="186"/>
        <v>0</v>
      </c>
      <c r="W472" s="676"/>
      <c r="X472" s="679">
        <f t="shared" si="187"/>
        <v>0</v>
      </c>
      <c r="Z472" s="676"/>
      <c r="AA472" s="679">
        <f t="shared" si="188"/>
        <v>0</v>
      </c>
    </row>
    <row r="473" spans="2:27" ht="17.25" customHeight="1">
      <c r="B473" s="89">
        <v>9781845366568</v>
      </c>
      <c r="C473" s="91" t="s">
        <v>1891</v>
      </c>
      <c r="D473" s="44" t="s">
        <v>781</v>
      </c>
      <c r="E473" s="100" t="s">
        <v>54</v>
      </c>
      <c r="F473" s="93" t="s">
        <v>138</v>
      </c>
      <c r="G473" s="93" t="s">
        <v>1892</v>
      </c>
      <c r="H473" s="469"/>
      <c r="I473" s="275">
        <v>20.95</v>
      </c>
      <c r="J473" s="218"/>
      <c r="K473" s="196">
        <f t="shared" si="182"/>
        <v>20.95</v>
      </c>
      <c r="L473" s="228">
        <f t="shared" si="183"/>
        <v>0</v>
      </c>
      <c r="M473" s="220">
        <v>0</v>
      </c>
      <c r="N473" s="253">
        <f t="shared" si="184"/>
        <v>0</v>
      </c>
      <c r="O473" s="299"/>
      <c r="Q473" s="676"/>
      <c r="R473" s="679">
        <f t="shared" si="185"/>
        <v>0</v>
      </c>
      <c r="T473" s="676"/>
      <c r="U473" s="679">
        <f t="shared" si="186"/>
        <v>0</v>
      </c>
      <c r="W473" s="676"/>
      <c r="X473" s="679">
        <f t="shared" si="187"/>
        <v>0</v>
      </c>
      <c r="Z473" s="676"/>
      <c r="AA473" s="679">
        <f t="shared" si="188"/>
        <v>0</v>
      </c>
    </row>
    <row r="474" spans="2:27" ht="17.25" customHeight="1">
      <c r="B474" s="89">
        <v>9781845366988</v>
      </c>
      <c r="C474" s="91" t="s">
        <v>1893</v>
      </c>
      <c r="D474" s="44" t="s">
        <v>781</v>
      </c>
      <c r="E474" s="100" t="s">
        <v>54</v>
      </c>
      <c r="F474" s="93" t="s">
        <v>138</v>
      </c>
      <c r="G474" s="93" t="s">
        <v>1894</v>
      </c>
      <c r="H474" s="469"/>
      <c r="I474" s="275">
        <v>9.9499999999999993</v>
      </c>
      <c r="J474" s="218"/>
      <c r="K474" s="196">
        <f t="shared" si="182"/>
        <v>9.9499999999999993</v>
      </c>
      <c r="L474" s="228">
        <f t="shared" si="183"/>
        <v>0</v>
      </c>
      <c r="M474" s="220">
        <v>0</v>
      </c>
      <c r="N474" s="253">
        <f t="shared" si="184"/>
        <v>0</v>
      </c>
      <c r="O474" s="299"/>
      <c r="Q474" s="676"/>
      <c r="R474" s="679">
        <f t="shared" si="185"/>
        <v>0</v>
      </c>
      <c r="T474" s="676"/>
      <c r="U474" s="679">
        <f t="shared" si="186"/>
        <v>0</v>
      </c>
      <c r="W474" s="676"/>
      <c r="X474" s="679">
        <f t="shared" si="187"/>
        <v>0</v>
      </c>
      <c r="Z474" s="676"/>
      <c r="AA474" s="679">
        <f t="shared" si="188"/>
        <v>0</v>
      </c>
    </row>
    <row r="475" spans="2:27" ht="17.25" customHeight="1">
      <c r="B475" s="89">
        <v>9781845361365</v>
      </c>
      <c r="C475" s="91" t="s">
        <v>1895</v>
      </c>
      <c r="D475" s="44" t="s">
        <v>781</v>
      </c>
      <c r="E475" s="100" t="s">
        <v>56</v>
      </c>
      <c r="F475" s="93" t="s">
        <v>138</v>
      </c>
      <c r="G475" s="93" t="s">
        <v>806</v>
      </c>
      <c r="H475" s="469"/>
      <c r="I475" s="275">
        <v>15.5</v>
      </c>
      <c r="J475" s="218"/>
      <c r="K475" s="196">
        <f t="shared" si="182"/>
        <v>15.5</v>
      </c>
      <c r="L475" s="228">
        <f t="shared" si="183"/>
        <v>0</v>
      </c>
      <c r="M475" s="220">
        <v>0</v>
      </c>
      <c r="N475" s="253">
        <f t="shared" si="184"/>
        <v>0</v>
      </c>
      <c r="O475" s="299"/>
      <c r="Q475" s="676"/>
      <c r="R475" s="679">
        <f t="shared" si="185"/>
        <v>0</v>
      </c>
      <c r="T475" s="676"/>
      <c r="U475" s="679">
        <f t="shared" si="186"/>
        <v>0</v>
      </c>
      <c r="W475" s="676"/>
      <c r="X475" s="679">
        <f t="shared" si="187"/>
        <v>0</v>
      </c>
      <c r="Z475" s="676"/>
      <c r="AA475" s="679">
        <f t="shared" si="188"/>
        <v>0</v>
      </c>
    </row>
    <row r="476" spans="2:27" ht="17.25" customHeight="1">
      <c r="B476" s="89">
        <v>9781845362454</v>
      </c>
      <c r="C476" s="91" t="s">
        <v>1896</v>
      </c>
      <c r="D476" s="44" t="s">
        <v>781</v>
      </c>
      <c r="E476" s="100" t="s">
        <v>56</v>
      </c>
      <c r="F476" s="93" t="s">
        <v>138</v>
      </c>
      <c r="G476" s="93" t="s">
        <v>808</v>
      </c>
      <c r="H476" s="469"/>
      <c r="I476" s="275">
        <v>15.95</v>
      </c>
      <c r="J476" s="218"/>
      <c r="K476" s="196">
        <f t="shared" si="182"/>
        <v>15.95</v>
      </c>
      <c r="L476" s="228">
        <f t="shared" si="183"/>
        <v>0</v>
      </c>
      <c r="M476" s="220">
        <v>0</v>
      </c>
      <c r="N476" s="253">
        <f t="shared" si="184"/>
        <v>0</v>
      </c>
      <c r="O476" s="299"/>
      <c r="Q476" s="676"/>
      <c r="R476" s="679">
        <f t="shared" si="185"/>
        <v>0</v>
      </c>
      <c r="T476" s="676"/>
      <c r="U476" s="679">
        <f t="shared" si="186"/>
        <v>0</v>
      </c>
      <c r="W476" s="676"/>
      <c r="X476" s="679">
        <f t="shared" si="187"/>
        <v>0</v>
      </c>
      <c r="Z476" s="676"/>
      <c r="AA476" s="679">
        <f t="shared" si="188"/>
        <v>0</v>
      </c>
    </row>
    <row r="477" spans="2:27" ht="17.25" customHeight="1">
      <c r="B477" s="89">
        <v>9781845366056</v>
      </c>
      <c r="C477" s="91" t="s">
        <v>1897</v>
      </c>
      <c r="D477" s="44" t="s">
        <v>781</v>
      </c>
      <c r="E477" s="100" t="s">
        <v>56</v>
      </c>
      <c r="F477" s="93" t="s">
        <v>138</v>
      </c>
      <c r="G477" s="93" t="s">
        <v>1898</v>
      </c>
      <c r="H477" s="469"/>
      <c r="I477" s="275">
        <v>9.9499999999999993</v>
      </c>
      <c r="J477" s="218"/>
      <c r="K477" s="196">
        <f t="shared" si="182"/>
        <v>9.9499999999999993</v>
      </c>
      <c r="L477" s="228">
        <f t="shared" si="183"/>
        <v>0</v>
      </c>
      <c r="M477" s="220">
        <v>0</v>
      </c>
      <c r="N477" s="253">
        <f t="shared" si="184"/>
        <v>0</v>
      </c>
      <c r="O477" s="299"/>
      <c r="Q477" s="676"/>
      <c r="R477" s="679">
        <f t="shared" si="185"/>
        <v>0</v>
      </c>
      <c r="T477" s="676"/>
      <c r="U477" s="679">
        <f t="shared" si="186"/>
        <v>0</v>
      </c>
      <c r="W477" s="676"/>
      <c r="X477" s="679">
        <f t="shared" si="187"/>
        <v>0</v>
      </c>
      <c r="Z477" s="676"/>
      <c r="AA477" s="679">
        <f t="shared" si="188"/>
        <v>0</v>
      </c>
    </row>
    <row r="478" spans="2:27" ht="17.25" customHeight="1">
      <c r="B478" s="41">
        <v>9781913228460</v>
      </c>
      <c r="C478" s="53" t="s">
        <v>1899</v>
      </c>
      <c r="D478" s="44" t="s">
        <v>781</v>
      </c>
      <c r="E478" s="54" t="s">
        <v>54</v>
      </c>
      <c r="F478" s="425" t="s">
        <v>208</v>
      </c>
      <c r="G478" s="55" t="s">
        <v>1900</v>
      </c>
      <c r="H478" s="469"/>
      <c r="I478" s="272">
        <v>26.95</v>
      </c>
      <c r="J478" s="218"/>
      <c r="K478" s="196">
        <f>I478-(I478*J478)</f>
        <v>26.95</v>
      </c>
      <c r="L478" s="228">
        <f>K478*H478</f>
        <v>0</v>
      </c>
      <c r="M478" s="220">
        <v>0</v>
      </c>
      <c r="N478" s="253">
        <f>L478+(L478*M478)</f>
        <v>0</v>
      </c>
      <c r="O478" s="299"/>
      <c r="Q478" s="676"/>
      <c r="R478" s="679">
        <f t="shared" si="185"/>
        <v>0</v>
      </c>
      <c r="T478" s="676"/>
      <c r="U478" s="679">
        <f t="shared" si="186"/>
        <v>0</v>
      </c>
      <c r="W478" s="676"/>
      <c r="X478" s="679">
        <f t="shared" si="187"/>
        <v>0</v>
      </c>
      <c r="Z478" s="676"/>
      <c r="AA478" s="679">
        <f t="shared" si="188"/>
        <v>0</v>
      </c>
    </row>
    <row r="479" spans="2:27" ht="17.25" customHeight="1">
      <c r="B479" s="422">
        <v>9781913698645</v>
      </c>
      <c r="C479" s="558" t="s">
        <v>1901</v>
      </c>
      <c r="D479" s="44" t="s">
        <v>781</v>
      </c>
      <c r="E479" s="561" t="s">
        <v>54</v>
      </c>
      <c r="F479" s="425" t="s">
        <v>208</v>
      </c>
      <c r="G479" s="564" t="s">
        <v>1902</v>
      </c>
      <c r="H479" s="469"/>
      <c r="I479" s="607">
        <v>36.950000000000003</v>
      </c>
      <c r="J479" s="218"/>
      <c r="K479" s="196">
        <f t="shared" si="182"/>
        <v>36.950000000000003</v>
      </c>
      <c r="L479" s="228">
        <f t="shared" si="183"/>
        <v>0</v>
      </c>
      <c r="M479" s="220">
        <v>0</v>
      </c>
      <c r="N479" s="253">
        <f t="shared" si="184"/>
        <v>0</v>
      </c>
      <c r="O479" s="299"/>
      <c r="Q479" s="676"/>
      <c r="R479" s="679">
        <f t="shared" si="185"/>
        <v>0</v>
      </c>
      <c r="T479" s="676"/>
      <c r="U479" s="679">
        <f t="shared" si="186"/>
        <v>0</v>
      </c>
      <c r="W479" s="676"/>
      <c r="X479" s="679">
        <f t="shared" si="187"/>
        <v>0</v>
      </c>
      <c r="Z479" s="676"/>
      <c r="AA479" s="679">
        <f t="shared" si="188"/>
        <v>0</v>
      </c>
    </row>
    <row r="480" spans="2:27" ht="17.25" customHeight="1">
      <c r="B480" s="422">
        <v>9781913698652</v>
      </c>
      <c r="C480" s="558" t="s">
        <v>1903</v>
      </c>
      <c r="D480" s="44" t="s">
        <v>781</v>
      </c>
      <c r="E480" s="561" t="s">
        <v>54</v>
      </c>
      <c r="F480" s="425" t="s">
        <v>208</v>
      </c>
      <c r="G480" s="564" t="s">
        <v>1904</v>
      </c>
      <c r="H480" s="469"/>
      <c r="I480" s="607">
        <v>36.950000000000003</v>
      </c>
      <c r="J480" s="218"/>
      <c r="K480" s="196">
        <f t="shared" si="182"/>
        <v>36.950000000000003</v>
      </c>
      <c r="L480" s="228">
        <f t="shared" si="183"/>
        <v>0</v>
      </c>
      <c r="M480" s="220">
        <v>0</v>
      </c>
      <c r="N480" s="253">
        <f t="shared" si="184"/>
        <v>0</v>
      </c>
      <c r="O480" s="299"/>
      <c r="Q480" s="676"/>
      <c r="R480" s="679">
        <f t="shared" si="185"/>
        <v>0</v>
      </c>
      <c r="T480" s="676"/>
      <c r="U480" s="679">
        <f t="shared" si="186"/>
        <v>0</v>
      </c>
      <c r="W480" s="676"/>
      <c r="X480" s="679">
        <f t="shared" si="187"/>
        <v>0</v>
      </c>
      <c r="Z480" s="676"/>
      <c r="AA480" s="679">
        <f t="shared" si="188"/>
        <v>0</v>
      </c>
    </row>
    <row r="481" spans="2:27" ht="17.25" customHeight="1">
      <c r="B481" s="422">
        <v>9781913228484</v>
      </c>
      <c r="C481" s="558" t="s">
        <v>1905</v>
      </c>
      <c r="D481" s="44" t="s">
        <v>781</v>
      </c>
      <c r="E481" s="561" t="s">
        <v>54</v>
      </c>
      <c r="F481" s="425" t="s">
        <v>208</v>
      </c>
      <c r="G481" s="564" t="s">
        <v>1906</v>
      </c>
      <c r="H481" s="469"/>
      <c r="I481" s="607">
        <v>14.95</v>
      </c>
      <c r="J481" s="218"/>
      <c r="K481" s="196">
        <f t="shared" si="182"/>
        <v>14.95</v>
      </c>
      <c r="L481" s="228">
        <f t="shared" si="183"/>
        <v>0</v>
      </c>
      <c r="M481" s="220">
        <v>0</v>
      </c>
      <c r="N481" s="253">
        <f t="shared" si="184"/>
        <v>0</v>
      </c>
      <c r="O481" s="299"/>
      <c r="Q481" s="676"/>
      <c r="R481" s="679">
        <f t="shared" si="185"/>
        <v>0</v>
      </c>
      <c r="T481" s="676"/>
      <c r="U481" s="679">
        <f t="shared" si="186"/>
        <v>0</v>
      </c>
      <c r="W481" s="676"/>
      <c r="X481" s="679">
        <f t="shared" si="187"/>
        <v>0</v>
      </c>
      <c r="Z481" s="676"/>
      <c r="AA481" s="679">
        <f t="shared" si="188"/>
        <v>0</v>
      </c>
    </row>
    <row r="482" spans="2:27" ht="17.25" customHeight="1">
      <c r="B482" s="422">
        <v>9781913228491</v>
      </c>
      <c r="C482" s="558" t="s">
        <v>1907</v>
      </c>
      <c r="D482" s="44" t="s">
        <v>781</v>
      </c>
      <c r="E482" s="561" t="s">
        <v>54</v>
      </c>
      <c r="F482" s="425" t="s">
        <v>208</v>
      </c>
      <c r="G482" s="564" t="s">
        <v>1908</v>
      </c>
      <c r="H482" s="469"/>
      <c r="I482" s="607">
        <v>14.95</v>
      </c>
      <c r="J482" s="218"/>
      <c r="K482" s="196">
        <f t="shared" si="182"/>
        <v>14.95</v>
      </c>
      <c r="L482" s="228">
        <f t="shared" si="183"/>
        <v>0</v>
      </c>
      <c r="M482" s="220">
        <v>0</v>
      </c>
      <c r="N482" s="253">
        <f t="shared" si="184"/>
        <v>0</v>
      </c>
      <c r="O482" s="299"/>
      <c r="Q482" s="676"/>
      <c r="R482" s="679">
        <f t="shared" si="185"/>
        <v>0</v>
      </c>
      <c r="T482" s="676"/>
      <c r="U482" s="679">
        <f t="shared" si="186"/>
        <v>0</v>
      </c>
      <c r="W482" s="676"/>
      <c r="X482" s="679">
        <f t="shared" si="187"/>
        <v>0</v>
      </c>
      <c r="Z482" s="676"/>
      <c r="AA482" s="679">
        <f t="shared" si="188"/>
        <v>0</v>
      </c>
    </row>
    <row r="483" spans="2:27" ht="17.25" customHeight="1">
      <c r="B483" s="422">
        <v>9781913228507</v>
      </c>
      <c r="C483" s="558" t="s">
        <v>1909</v>
      </c>
      <c r="D483" s="44" t="s">
        <v>781</v>
      </c>
      <c r="E483" s="561" t="s">
        <v>54</v>
      </c>
      <c r="F483" s="425" t="s">
        <v>208</v>
      </c>
      <c r="G483" s="564" t="s">
        <v>1910</v>
      </c>
      <c r="H483" s="469"/>
      <c r="I483" s="607">
        <v>10.95</v>
      </c>
      <c r="J483" s="218"/>
      <c r="K483" s="196">
        <f t="shared" si="182"/>
        <v>10.95</v>
      </c>
      <c r="L483" s="228">
        <f t="shared" si="183"/>
        <v>0</v>
      </c>
      <c r="M483" s="220">
        <v>0</v>
      </c>
      <c r="N483" s="253">
        <f t="shared" si="184"/>
        <v>0</v>
      </c>
      <c r="O483" s="299"/>
      <c r="Q483" s="676"/>
      <c r="R483" s="679">
        <f t="shared" si="185"/>
        <v>0</v>
      </c>
      <c r="T483" s="676"/>
      <c r="U483" s="679">
        <f t="shared" si="186"/>
        <v>0</v>
      </c>
      <c r="W483" s="676"/>
      <c r="X483" s="679">
        <f t="shared" si="187"/>
        <v>0</v>
      </c>
      <c r="Z483" s="676"/>
      <c r="AA483" s="679">
        <f t="shared" si="188"/>
        <v>0</v>
      </c>
    </row>
    <row r="484" spans="2:27" ht="17.25" customHeight="1">
      <c r="B484" s="422">
        <v>9781907772559</v>
      </c>
      <c r="C484" s="558" t="s">
        <v>1911</v>
      </c>
      <c r="D484" s="44" t="s">
        <v>781</v>
      </c>
      <c r="E484" s="561" t="s">
        <v>56</v>
      </c>
      <c r="F484" s="425" t="s">
        <v>1384</v>
      </c>
      <c r="G484" s="564" t="s">
        <v>1912</v>
      </c>
      <c r="H484" s="469"/>
      <c r="I484" s="607">
        <v>12</v>
      </c>
      <c r="J484" s="218"/>
      <c r="K484" s="196">
        <f t="shared" ref="K484" si="189">I484-(I484*J484)</f>
        <v>12</v>
      </c>
      <c r="L484" s="228">
        <f t="shared" ref="L484" si="190">K484*H484</f>
        <v>0</v>
      </c>
      <c r="M484" s="220">
        <v>0</v>
      </c>
      <c r="N484" s="253">
        <f t="shared" ref="N484" si="191">L484+(L484*M484)</f>
        <v>0</v>
      </c>
      <c r="O484" s="299"/>
      <c r="Q484" s="676"/>
      <c r="R484" s="679">
        <f t="shared" si="185"/>
        <v>0</v>
      </c>
      <c r="T484" s="676"/>
      <c r="U484" s="679">
        <f t="shared" si="186"/>
        <v>0</v>
      </c>
      <c r="W484" s="676"/>
      <c r="X484" s="679">
        <f t="shared" si="187"/>
        <v>0</v>
      </c>
      <c r="Z484" s="676"/>
      <c r="AA484" s="679">
        <f t="shared" si="188"/>
        <v>0</v>
      </c>
    </row>
    <row r="485" spans="2:27" ht="17.25" customHeight="1">
      <c r="B485" s="422">
        <v>9781917280235</v>
      </c>
      <c r="C485" s="558" t="s">
        <v>1913</v>
      </c>
      <c r="D485" s="44" t="s">
        <v>781</v>
      </c>
      <c r="E485" s="561" t="s">
        <v>56</v>
      </c>
      <c r="F485" s="425" t="s">
        <v>1384</v>
      </c>
      <c r="G485" s="564" t="s">
        <v>1914</v>
      </c>
      <c r="H485" s="469"/>
      <c r="I485" s="607">
        <v>7.5</v>
      </c>
      <c r="J485" s="218"/>
      <c r="K485" s="196">
        <f t="shared" si="182"/>
        <v>7.5</v>
      </c>
      <c r="L485" s="228">
        <f t="shared" si="183"/>
        <v>0</v>
      </c>
      <c r="M485" s="220">
        <v>0</v>
      </c>
      <c r="N485" s="253">
        <f t="shared" si="184"/>
        <v>0</v>
      </c>
      <c r="O485" s="299"/>
      <c r="Q485" s="676"/>
      <c r="R485" s="679">
        <f t="shared" si="185"/>
        <v>0</v>
      </c>
      <c r="T485" s="676"/>
      <c r="U485" s="679">
        <f t="shared" si="186"/>
        <v>0</v>
      </c>
      <c r="W485" s="676"/>
      <c r="X485" s="679">
        <f t="shared" si="187"/>
        <v>0</v>
      </c>
      <c r="Z485" s="676"/>
      <c r="AA485" s="679">
        <f t="shared" si="188"/>
        <v>0</v>
      </c>
    </row>
    <row r="486" spans="2:27" ht="17.25" customHeight="1">
      <c r="B486" s="90">
        <v>9781917280242</v>
      </c>
      <c r="C486" s="558" t="s">
        <v>1915</v>
      </c>
      <c r="D486" s="44" t="s">
        <v>781</v>
      </c>
      <c r="E486" s="561" t="s">
        <v>56</v>
      </c>
      <c r="F486" s="425" t="s">
        <v>1384</v>
      </c>
      <c r="G486" s="564" t="s">
        <v>1916</v>
      </c>
      <c r="H486" s="469"/>
      <c r="I486" s="607">
        <v>5.5</v>
      </c>
      <c r="J486" s="218"/>
      <c r="K486" s="196">
        <f t="shared" ref="K486:K503" si="192">I486-(I486*J486)</f>
        <v>5.5</v>
      </c>
      <c r="L486" s="228">
        <f t="shared" ref="L486:L503" si="193">K486*H486</f>
        <v>0</v>
      </c>
      <c r="M486" s="220">
        <v>0</v>
      </c>
      <c r="N486" s="253">
        <f t="shared" ref="N486:N503" si="194">L486+(L486*M486)</f>
        <v>0</v>
      </c>
      <c r="O486" s="299"/>
      <c r="Q486" s="676"/>
      <c r="R486" s="679">
        <f t="shared" si="185"/>
        <v>0</v>
      </c>
      <c r="T486" s="676"/>
      <c r="U486" s="679">
        <f t="shared" si="186"/>
        <v>0</v>
      </c>
      <c r="W486" s="676"/>
      <c r="X486" s="679">
        <f t="shared" si="187"/>
        <v>0</v>
      </c>
      <c r="Z486" s="676"/>
      <c r="AA486" s="679">
        <f t="shared" si="188"/>
        <v>0</v>
      </c>
    </row>
    <row r="487" spans="2:27" ht="17.25" customHeight="1">
      <c r="B487" s="118">
        <v>9781780906348</v>
      </c>
      <c r="C487" s="66" t="s">
        <v>1917</v>
      </c>
      <c r="D487" s="44" t="s">
        <v>781</v>
      </c>
      <c r="E487" s="85" t="s">
        <v>54</v>
      </c>
      <c r="F487" s="86" t="s">
        <v>225</v>
      </c>
      <c r="G487" s="63" t="s">
        <v>1918</v>
      </c>
      <c r="H487" s="469"/>
      <c r="I487" s="231">
        <v>45.9</v>
      </c>
      <c r="J487" s="218"/>
      <c r="K487" s="196">
        <f t="shared" si="192"/>
        <v>45.9</v>
      </c>
      <c r="L487" s="228">
        <f t="shared" si="193"/>
        <v>0</v>
      </c>
      <c r="M487" s="220">
        <v>0</v>
      </c>
      <c r="N487" s="253">
        <f t="shared" si="194"/>
        <v>0</v>
      </c>
      <c r="O487" s="299"/>
      <c r="Q487" s="676"/>
      <c r="R487" s="679">
        <f t="shared" si="185"/>
        <v>0</v>
      </c>
      <c r="T487" s="676"/>
      <c r="U487" s="679">
        <f t="shared" si="186"/>
        <v>0</v>
      </c>
      <c r="W487" s="676"/>
      <c r="X487" s="679">
        <f t="shared" si="187"/>
        <v>0</v>
      </c>
      <c r="Z487" s="676"/>
      <c r="AA487" s="679">
        <f t="shared" si="188"/>
        <v>0</v>
      </c>
    </row>
    <row r="488" spans="2:27" ht="17.25" customHeight="1">
      <c r="B488" s="118">
        <v>9781780906447</v>
      </c>
      <c r="C488" s="66" t="s">
        <v>1919</v>
      </c>
      <c r="D488" s="44" t="s">
        <v>781</v>
      </c>
      <c r="E488" s="85" t="s">
        <v>54</v>
      </c>
      <c r="F488" s="86" t="s">
        <v>225</v>
      </c>
      <c r="G488" s="63" t="s">
        <v>1920</v>
      </c>
      <c r="H488" s="469"/>
      <c r="I488" s="231">
        <v>30.9</v>
      </c>
      <c r="J488" s="218"/>
      <c r="K488" s="196">
        <f t="shared" si="192"/>
        <v>30.9</v>
      </c>
      <c r="L488" s="228">
        <f t="shared" si="193"/>
        <v>0</v>
      </c>
      <c r="M488" s="220">
        <v>0</v>
      </c>
      <c r="N488" s="253">
        <f t="shared" si="194"/>
        <v>0</v>
      </c>
      <c r="O488" s="299"/>
      <c r="Q488" s="676"/>
      <c r="R488" s="679">
        <f t="shared" si="185"/>
        <v>0</v>
      </c>
      <c r="T488" s="676"/>
      <c r="U488" s="679">
        <f t="shared" si="186"/>
        <v>0</v>
      </c>
      <c r="W488" s="676"/>
      <c r="X488" s="679">
        <f t="shared" si="187"/>
        <v>0</v>
      </c>
      <c r="Z488" s="676"/>
      <c r="AA488" s="679">
        <f t="shared" si="188"/>
        <v>0</v>
      </c>
    </row>
    <row r="489" spans="2:27" ht="17.25" customHeight="1">
      <c r="B489" s="118">
        <v>9781780906454</v>
      </c>
      <c r="C489" s="66" t="s">
        <v>1921</v>
      </c>
      <c r="D489" s="44" t="s">
        <v>781</v>
      </c>
      <c r="E489" s="85" t="s">
        <v>54</v>
      </c>
      <c r="F489" s="86" t="s">
        <v>225</v>
      </c>
      <c r="G489" s="63" t="s">
        <v>1922</v>
      </c>
      <c r="H489" s="469"/>
      <c r="I489" s="231">
        <v>30.9</v>
      </c>
      <c r="J489" s="218"/>
      <c r="K489" s="196">
        <f t="shared" si="192"/>
        <v>30.9</v>
      </c>
      <c r="L489" s="228">
        <f t="shared" si="193"/>
        <v>0</v>
      </c>
      <c r="M489" s="220">
        <v>0</v>
      </c>
      <c r="N489" s="253">
        <f t="shared" si="194"/>
        <v>0</v>
      </c>
      <c r="O489" s="299"/>
      <c r="Q489" s="676"/>
      <c r="R489" s="679">
        <f t="shared" si="185"/>
        <v>0</v>
      </c>
      <c r="T489" s="676"/>
      <c r="U489" s="679">
        <f t="shared" si="186"/>
        <v>0</v>
      </c>
      <c r="W489" s="676"/>
      <c r="X489" s="679">
        <f t="shared" si="187"/>
        <v>0</v>
      </c>
      <c r="Z489" s="676"/>
      <c r="AA489" s="679">
        <f t="shared" si="188"/>
        <v>0</v>
      </c>
    </row>
    <row r="490" spans="2:27" ht="17.25" customHeight="1">
      <c r="B490" s="87">
        <v>9780717171187</v>
      </c>
      <c r="C490" s="88" t="s">
        <v>1923</v>
      </c>
      <c r="D490" s="44" t="s">
        <v>781</v>
      </c>
      <c r="E490" s="85" t="s">
        <v>54</v>
      </c>
      <c r="F490" s="86" t="s">
        <v>246</v>
      </c>
      <c r="G490" s="452"/>
      <c r="H490" s="469"/>
      <c r="I490" s="231">
        <v>37.450000000000003</v>
      </c>
      <c r="J490" s="218"/>
      <c r="K490" s="196">
        <f t="shared" si="192"/>
        <v>37.450000000000003</v>
      </c>
      <c r="L490" s="228">
        <f t="shared" si="193"/>
        <v>0</v>
      </c>
      <c r="M490" s="220">
        <v>0</v>
      </c>
      <c r="N490" s="253">
        <f t="shared" si="194"/>
        <v>0</v>
      </c>
      <c r="O490" s="299"/>
      <c r="Q490" s="676"/>
      <c r="R490" s="679">
        <f t="shared" si="185"/>
        <v>0</v>
      </c>
      <c r="T490" s="676"/>
      <c r="U490" s="679">
        <f t="shared" si="186"/>
        <v>0</v>
      </c>
      <c r="W490" s="676"/>
      <c r="X490" s="679">
        <f t="shared" si="187"/>
        <v>0</v>
      </c>
      <c r="Z490" s="676"/>
      <c r="AA490" s="679">
        <f t="shared" si="188"/>
        <v>0</v>
      </c>
    </row>
    <row r="491" spans="2:27" ht="17.25" customHeight="1">
      <c r="B491" s="87">
        <v>9780717171194</v>
      </c>
      <c r="C491" s="66" t="s">
        <v>1924</v>
      </c>
      <c r="D491" s="44" t="s">
        <v>781</v>
      </c>
      <c r="E491" s="85" t="s">
        <v>54</v>
      </c>
      <c r="F491" s="86" t="s">
        <v>246</v>
      </c>
      <c r="G491" s="452"/>
      <c r="H491" s="469"/>
      <c r="I491" s="231">
        <v>37.450000000000003</v>
      </c>
      <c r="J491" s="218"/>
      <c r="K491" s="196">
        <f t="shared" si="192"/>
        <v>37.450000000000003</v>
      </c>
      <c r="L491" s="228">
        <f t="shared" si="193"/>
        <v>0</v>
      </c>
      <c r="M491" s="220">
        <v>0</v>
      </c>
      <c r="N491" s="253">
        <f t="shared" si="194"/>
        <v>0</v>
      </c>
      <c r="O491" s="299"/>
      <c r="Q491" s="676"/>
      <c r="R491" s="679">
        <f t="shared" si="185"/>
        <v>0</v>
      </c>
      <c r="T491" s="676"/>
      <c r="U491" s="679">
        <f t="shared" si="186"/>
        <v>0</v>
      </c>
      <c r="W491" s="676"/>
      <c r="X491" s="679">
        <f t="shared" si="187"/>
        <v>0</v>
      </c>
      <c r="Z491" s="676"/>
      <c r="AA491" s="679">
        <f t="shared" si="188"/>
        <v>0</v>
      </c>
    </row>
    <row r="492" spans="2:27" ht="17.25" customHeight="1">
      <c r="B492" s="87">
        <v>9780717171163</v>
      </c>
      <c r="C492" s="66" t="s">
        <v>1925</v>
      </c>
      <c r="D492" s="44" t="s">
        <v>781</v>
      </c>
      <c r="E492" s="85" t="s">
        <v>54</v>
      </c>
      <c r="F492" s="86" t="s">
        <v>246</v>
      </c>
      <c r="G492" s="452"/>
      <c r="H492" s="469"/>
      <c r="I492" s="231">
        <v>13.95</v>
      </c>
      <c r="J492" s="218"/>
      <c r="K492" s="196">
        <f t="shared" si="192"/>
        <v>13.95</v>
      </c>
      <c r="L492" s="228">
        <f t="shared" si="193"/>
        <v>0</v>
      </c>
      <c r="M492" s="220">
        <v>0</v>
      </c>
      <c r="N492" s="253">
        <f t="shared" si="194"/>
        <v>0</v>
      </c>
      <c r="O492" s="299"/>
      <c r="Q492" s="676"/>
      <c r="R492" s="679">
        <f t="shared" si="185"/>
        <v>0</v>
      </c>
      <c r="T492" s="676"/>
      <c r="U492" s="679">
        <f t="shared" si="186"/>
        <v>0</v>
      </c>
      <c r="W492" s="676"/>
      <c r="X492" s="679">
        <f t="shared" si="187"/>
        <v>0</v>
      </c>
      <c r="Z492" s="676"/>
      <c r="AA492" s="679">
        <f t="shared" si="188"/>
        <v>0</v>
      </c>
    </row>
    <row r="493" spans="2:27" ht="17.25" customHeight="1">
      <c r="B493" s="87">
        <v>9780717171200</v>
      </c>
      <c r="C493" s="66" t="s">
        <v>1926</v>
      </c>
      <c r="D493" s="44" t="s">
        <v>781</v>
      </c>
      <c r="E493" s="85" t="s">
        <v>54</v>
      </c>
      <c r="F493" s="86" t="s">
        <v>246</v>
      </c>
      <c r="G493" s="452"/>
      <c r="H493" s="469"/>
      <c r="I493" s="231">
        <v>13.95</v>
      </c>
      <c r="J493" s="218"/>
      <c r="K493" s="196">
        <f t="shared" si="192"/>
        <v>13.95</v>
      </c>
      <c r="L493" s="228">
        <f t="shared" si="193"/>
        <v>0</v>
      </c>
      <c r="M493" s="220">
        <v>0</v>
      </c>
      <c r="N493" s="253">
        <f t="shared" si="194"/>
        <v>0</v>
      </c>
      <c r="O493" s="299"/>
      <c r="Q493" s="676"/>
      <c r="R493" s="679">
        <f t="shared" si="185"/>
        <v>0</v>
      </c>
      <c r="T493" s="676"/>
      <c r="U493" s="679">
        <f t="shared" si="186"/>
        <v>0</v>
      </c>
      <c r="W493" s="676"/>
      <c r="X493" s="679">
        <f t="shared" si="187"/>
        <v>0</v>
      </c>
      <c r="Z493" s="676"/>
      <c r="AA493" s="679">
        <f t="shared" si="188"/>
        <v>0</v>
      </c>
    </row>
    <row r="494" spans="2:27" ht="17.25" customHeight="1">
      <c r="B494" s="87">
        <v>9780717149926</v>
      </c>
      <c r="C494" s="66" t="s">
        <v>1927</v>
      </c>
      <c r="D494" s="44" t="s">
        <v>781</v>
      </c>
      <c r="E494" s="85" t="s">
        <v>54</v>
      </c>
      <c r="F494" s="86" t="s">
        <v>246</v>
      </c>
      <c r="G494" s="452"/>
      <c r="H494" s="469"/>
      <c r="I494" s="231">
        <v>25.95</v>
      </c>
      <c r="J494" s="218"/>
      <c r="K494" s="196">
        <f t="shared" si="192"/>
        <v>25.95</v>
      </c>
      <c r="L494" s="228">
        <f t="shared" si="193"/>
        <v>0</v>
      </c>
      <c r="M494" s="220">
        <v>0</v>
      </c>
      <c r="N494" s="253">
        <f t="shared" si="194"/>
        <v>0</v>
      </c>
      <c r="O494" s="299"/>
      <c r="Q494" s="676"/>
      <c r="R494" s="679">
        <f t="shared" si="185"/>
        <v>0</v>
      </c>
      <c r="T494" s="676"/>
      <c r="U494" s="679">
        <f t="shared" si="186"/>
        <v>0</v>
      </c>
      <c r="W494" s="676"/>
      <c r="X494" s="679">
        <f t="shared" si="187"/>
        <v>0</v>
      </c>
      <c r="Z494" s="676"/>
      <c r="AA494" s="679">
        <f t="shared" si="188"/>
        <v>0</v>
      </c>
    </row>
    <row r="495" spans="2:27" ht="17.25" customHeight="1">
      <c r="B495" s="87">
        <v>9780717153237</v>
      </c>
      <c r="C495" s="66" t="s">
        <v>1928</v>
      </c>
      <c r="D495" s="44" t="s">
        <v>781</v>
      </c>
      <c r="E495" s="85" t="s">
        <v>54</v>
      </c>
      <c r="F495" s="86" t="s">
        <v>246</v>
      </c>
      <c r="G495" s="452"/>
      <c r="H495" s="469"/>
      <c r="I495" s="231">
        <v>12.95</v>
      </c>
      <c r="J495" s="218"/>
      <c r="K495" s="196">
        <f t="shared" si="192"/>
        <v>12.95</v>
      </c>
      <c r="L495" s="228">
        <f t="shared" si="193"/>
        <v>0</v>
      </c>
      <c r="M495" s="220">
        <v>0</v>
      </c>
      <c r="N495" s="253">
        <f t="shared" si="194"/>
        <v>0</v>
      </c>
      <c r="O495" s="299"/>
      <c r="Q495" s="676"/>
      <c r="R495" s="679">
        <f t="shared" si="185"/>
        <v>0</v>
      </c>
      <c r="T495" s="676"/>
      <c r="U495" s="679">
        <f t="shared" si="186"/>
        <v>0</v>
      </c>
      <c r="W495" s="676"/>
      <c r="X495" s="679">
        <f t="shared" si="187"/>
        <v>0</v>
      </c>
      <c r="Z495" s="676"/>
      <c r="AA495" s="679">
        <f t="shared" si="188"/>
        <v>0</v>
      </c>
    </row>
    <row r="496" spans="2:27" ht="17.25" customHeight="1">
      <c r="B496" s="89">
        <v>9780717175697</v>
      </c>
      <c r="C496" s="66" t="s">
        <v>1929</v>
      </c>
      <c r="D496" s="44" t="s">
        <v>781</v>
      </c>
      <c r="E496" s="30" t="s">
        <v>56</v>
      </c>
      <c r="F496" s="86" t="s">
        <v>246</v>
      </c>
      <c r="G496" s="452"/>
      <c r="H496" s="469"/>
      <c r="I496" s="231">
        <v>9.99</v>
      </c>
      <c r="J496" s="218"/>
      <c r="K496" s="196">
        <f t="shared" si="192"/>
        <v>9.99</v>
      </c>
      <c r="L496" s="228">
        <f t="shared" si="193"/>
        <v>0</v>
      </c>
      <c r="M496" s="220">
        <v>0</v>
      </c>
      <c r="N496" s="253">
        <f t="shared" si="194"/>
        <v>0</v>
      </c>
      <c r="O496" s="299"/>
      <c r="Q496" s="676"/>
      <c r="R496" s="679">
        <f t="shared" si="185"/>
        <v>0</v>
      </c>
      <c r="T496" s="676"/>
      <c r="U496" s="679">
        <f t="shared" si="186"/>
        <v>0</v>
      </c>
      <c r="W496" s="676"/>
      <c r="X496" s="679">
        <f t="shared" si="187"/>
        <v>0</v>
      </c>
      <c r="Z496" s="676"/>
      <c r="AA496" s="679">
        <f t="shared" si="188"/>
        <v>0</v>
      </c>
    </row>
    <row r="497" spans="2:27" ht="17.25" customHeight="1">
      <c r="B497" s="62" t="s">
        <v>1930</v>
      </c>
      <c r="C497" s="69" t="s">
        <v>1931</v>
      </c>
      <c r="D497" s="44" t="s">
        <v>781</v>
      </c>
      <c r="E497" s="63" t="s">
        <v>54</v>
      </c>
      <c r="F497" s="63" t="s">
        <v>1407</v>
      </c>
      <c r="G497" s="63" t="s">
        <v>1932</v>
      </c>
      <c r="H497" s="469"/>
      <c r="I497" s="273">
        <v>35.99</v>
      </c>
      <c r="J497" s="218"/>
      <c r="K497" s="196">
        <f t="shared" si="192"/>
        <v>35.99</v>
      </c>
      <c r="L497" s="228">
        <f t="shared" si="193"/>
        <v>0</v>
      </c>
      <c r="M497" s="220">
        <v>0</v>
      </c>
      <c r="N497" s="253">
        <f t="shared" si="194"/>
        <v>0</v>
      </c>
      <c r="O497" s="299"/>
      <c r="Q497" s="676"/>
      <c r="R497" s="679">
        <f t="shared" si="185"/>
        <v>0</v>
      </c>
      <c r="T497" s="676"/>
      <c r="U497" s="679">
        <f t="shared" si="186"/>
        <v>0</v>
      </c>
      <c r="W497" s="676"/>
      <c r="X497" s="679">
        <f t="shared" si="187"/>
        <v>0</v>
      </c>
      <c r="Z497" s="676"/>
      <c r="AA497" s="679">
        <f t="shared" si="188"/>
        <v>0</v>
      </c>
    </row>
    <row r="498" spans="2:27" ht="17.25" customHeight="1">
      <c r="B498" s="62" t="s">
        <v>1933</v>
      </c>
      <c r="C498" s="69" t="s">
        <v>1934</v>
      </c>
      <c r="D498" s="44" t="s">
        <v>781</v>
      </c>
      <c r="E498" s="63" t="s">
        <v>56</v>
      </c>
      <c r="F498" s="63" t="s">
        <v>1407</v>
      </c>
      <c r="G498" s="63" t="s">
        <v>1935</v>
      </c>
      <c r="H498" s="469"/>
      <c r="I498" s="273">
        <v>10.99</v>
      </c>
      <c r="J498" s="218"/>
      <c r="K498" s="196">
        <f t="shared" si="192"/>
        <v>10.99</v>
      </c>
      <c r="L498" s="228">
        <f t="shared" si="193"/>
        <v>0</v>
      </c>
      <c r="M498" s="220">
        <v>0</v>
      </c>
      <c r="N498" s="253">
        <f t="shared" si="194"/>
        <v>0</v>
      </c>
      <c r="O498" s="299"/>
      <c r="Q498" s="676"/>
      <c r="R498" s="679">
        <f t="shared" si="185"/>
        <v>0</v>
      </c>
      <c r="T498" s="676"/>
      <c r="U498" s="679">
        <f t="shared" si="186"/>
        <v>0</v>
      </c>
      <c r="W498" s="676"/>
      <c r="X498" s="679">
        <f t="shared" si="187"/>
        <v>0</v>
      </c>
      <c r="Z498" s="676"/>
      <c r="AA498" s="679">
        <f t="shared" si="188"/>
        <v>0</v>
      </c>
    </row>
    <row r="499" spans="2:27" ht="17.25" customHeight="1">
      <c r="B499" s="62" t="s">
        <v>1936</v>
      </c>
      <c r="C499" s="69" t="s">
        <v>1937</v>
      </c>
      <c r="D499" s="44" t="s">
        <v>781</v>
      </c>
      <c r="E499" s="63" t="s">
        <v>54</v>
      </c>
      <c r="F499" s="63" t="s">
        <v>1407</v>
      </c>
      <c r="G499" s="63" t="s">
        <v>1938</v>
      </c>
      <c r="H499" s="469"/>
      <c r="I499" s="273">
        <v>15.99</v>
      </c>
      <c r="J499" s="218"/>
      <c r="K499" s="196">
        <f t="shared" si="192"/>
        <v>15.99</v>
      </c>
      <c r="L499" s="228">
        <f t="shared" si="193"/>
        <v>0</v>
      </c>
      <c r="M499" s="220">
        <v>0</v>
      </c>
      <c r="N499" s="253">
        <f t="shared" si="194"/>
        <v>0</v>
      </c>
      <c r="O499" s="299"/>
      <c r="Q499" s="676"/>
      <c r="R499" s="679">
        <f t="shared" si="185"/>
        <v>0</v>
      </c>
      <c r="T499" s="676"/>
      <c r="U499" s="679">
        <f t="shared" si="186"/>
        <v>0</v>
      </c>
      <c r="W499" s="676"/>
      <c r="X499" s="679">
        <f t="shared" si="187"/>
        <v>0</v>
      </c>
      <c r="Z499" s="676"/>
      <c r="AA499" s="679">
        <f t="shared" si="188"/>
        <v>0</v>
      </c>
    </row>
    <row r="500" spans="2:27" ht="17.25" customHeight="1">
      <c r="B500" s="62" t="s">
        <v>1939</v>
      </c>
      <c r="C500" s="69" t="s">
        <v>1940</v>
      </c>
      <c r="D500" s="44" t="s">
        <v>781</v>
      </c>
      <c r="E500" s="63" t="s">
        <v>54</v>
      </c>
      <c r="F500" s="63" t="s">
        <v>1407</v>
      </c>
      <c r="G500" s="63" t="s">
        <v>1941</v>
      </c>
      <c r="H500" s="469"/>
      <c r="I500" s="273">
        <v>21.99</v>
      </c>
      <c r="J500" s="218"/>
      <c r="K500" s="196">
        <f t="shared" si="192"/>
        <v>21.99</v>
      </c>
      <c r="L500" s="228">
        <f t="shared" si="193"/>
        <v>0</v>
      </c>
      <c r="M500" s="220">
        <v>0</v>
      </c>
      <c r="N500" s="253">
        <f t="shared" si="194"/>
        <v>0</v>
      </c>
      <c r="O500" s="299"/>
      <c r="Q500" s="676"/>
      <c r="R500" s="679">
        <f t="shared" si="185"/>
        <v>0</v>
      </c>
      <c r="T500" s="676"/>
      <c r="U500" s="679">
        <f t="shared" si="186"/>
        <v>0</v>
      </c>
      <c r="W500" s="676"/>
      <c r="X500" s="679">
        <f t="shared" si="187"/>
        <v>0</v>
      </c>
      <c r="Z500" s="676"/>
      <c r="AA500" s="679">
        <f t="shared" si="188"/>
        <v>0</v>
      </c>
    </row>
    <row r="501" spans="2:27" ht="17.25" customHeight="1">
      <c r="B501" s="62" t="s">
        <v>1942</v>
      </c>
      <c r="C501" s="69" t="s">
        <v>1943</v>
      </c>
      <c r="D501" s="44" t="s">
        <v>781</v>
      </c>
      <c r="E501" s="63" t="s">
        <v>54</v>
      </c>
      <c r="F501" s="63" t="s">
        <v>1407</v>
      </c>
      <c r="G501" s="63" t="s">
        <v>1944</v>
      </c>
      <c r="H501" s="469"/>
      <c r="I501" s="273">
        <v>21.99</v>
      </c>
      <c r="J501" s="218"/>
      <c r="K501" s="196">
        <f t="shared" si="192"/>
        <v>21.99</v>
      </c>
      <c r="L501" s="228">
        <f t="shared" si="193"/>
        <v>0</v>
      </c>
      <c r="M501" s="220">
        <v>0</v>
      </c>
      <c r="N501" s="253">
        <f t="shared" si="194"/>
        <v>0</v>
      </c>
      <c r="O501" s="299"/>
      <c r="Q501" s="676"/>
      <c r="R501" s="679">
        <f t="shared" si="185"/>
        <v>0</v>
      </c>
      <c r="T501" s="676"/>
      <c r="U501" s="679">
        <f t="shared" si="186"/>
        <v>0</v>
      </c>
      <c r="W501" s="676"/>
      <c r="X501" s="679">
        <f t="shared" si="187"/>
        <v>0</v>
      </c>
      <c r="Z501" s="676"/>
      <c r="AA501" s="679">
        <f t="shared" si="188"/>
        <v>0</v>
      </c>
    </row>
    <row r="502" spans="2:27" ht="17.25" customHeight="1">
      <c r="B502" s="62" t="s">
        <v>1945</v>
      </c>
      <c r="C502" s="69" t="s">
        <v>1946</v>
      </c>
      <c r="D502" s="44" t="s">
        <v>781</v>
      </c>
      <c r="E502" s="63" t="s">
        <v>54</v>
      </c>
      <c r="F502" s="63" t="s">
        <v>1407</v>
      </c>
      <c r="G502" s="63" t="s">
        <v>1947</v>
      </c>
      <c r="H502" s="469"/>
      <c r="I502" s="273">
        <v>10.99</v>
      </c>
      <c r="J502" s="218"/>
      <c r="K502" s="196">
        <f t="shared" si="192"/>
        <v>10.99</v>
      </c>
      <c r="L502" s="228">
        <f t="shared" si="193"/>
        <v>0</v>
      </c>
      <c r="M502" s="220">
        <v>0</v>
      </c>
      <c r="N502" s="253">
        <f t="shared" si="194"/>
        <v>0</v>
      </c>
      <c r="O502" s="299"/>
      <c r="Q502" s="676"/>
      <c r="R502" s="679">
        <f t="shared" si="185"/>
        <v>0</v>
      </c>
      <c r="T502" s="676"/>
      <c r="U502" s="679">
        <f t="shared" si="186"/>
        <v>0</v>
      </c>
      <c r="W502" s="676"/>
      <c r="X502" s="679">
        <f t="shared" si="187"/>
        <v>0</v>
      </c>
      <c r="Z502" s="676"/>
      <c r="AA502" s="679">
        <f t="shared" si="188"/>
        <v>0</v>
      </c>
    </row>
    <row r="503" spans="2:27" s="333" customFormat="1" ht="17.25" customHeight="1">
      <c r="B503" s="87"/>
      <c r="C503" s="132" t="s">
        <v>396</v>
      </c>
      <c r="D503" s="132"/>
      <c r="E503" s="130"/>
      <c r="F503" s="86"/>
      <c r="G503" s="86"/>
      <c r="H503" s="468"/>
      <c r="I503" s="224"/>
      <c r="J503" s="218"/>
      <c r="K503" s="306">
        <f t="shared" si="192"/>
        <v>0</v>
      </c>
      <c r="L503" s="307">
        <f t="shared" si="193"/>
        <v>0</v>
      </c>
      <c r="M503" s="220">
        <v>0</v>
      </c>
      <c r="N503" s="308">
        <f t="shared" si="194"/>
        <v>0</v>
      </c>
      <c r="O503" s="299"/>
      <c r="Q503" s="676"/>
      <c r="R503" s="693">
        <f t="shared" si="185"/>
        <v>0</v>
      </c>
      <c r="T503" s="676"/>
      <c r="U503" s="693">
        <f t="shared" si="186"/>
        <v>0</v>
      </c>
      <c r="W503" s="676"/>
      <c r="X503" s="693">
        <f t="shared" si="187"/>
        <v>0</v>
      </c>
      <c r="Z503" s="676"/>
      <c r="AA503" s="693">
        <f t="shared" si="188"/>
        <v>0</v>
      </c>
    </row>
    <row r="504" spans="2:27" s="333" customFormat="1" ht="17.25" customHeight="1">
      <c r="B504" s="118"/>
      <c r="C504" s="312"/>
      <c r="D504" s="132"/>
      <c r="E504" s="151"/>
      <c r="F504" s="85"/>
      <c r="G504" s="80"/>
      <c r="H504" s="469"/>
      <c r="I504" s="303"/>
      <c r="J504" s="218"/>
      <c r="K504" s="306">
        <f t="shared" ref="K504:K505" si="195">I504-(I504*J504)</f>
        <v>0</v>
      </c>
      <c r="L504" s="307">
        <f t="shared" ref="L504:L505" si="196">K504*H504</f>
        <v>0</v>
      </c>
      <c r="M504" s="220">
        <v>0</v>
      </c>
      <c r="N504" s="308">
        <f t="shared" ref="N504:N505" si="197">L504+(L504*M504)</f>
        <v>0</v>
      </c>
      <c r="O504" s="299"/>
      <c r="Q504" s="676"/>
      <c r="R504" s="693">
        <f t="shared" si="185"/>
        <v>0</v>
      </c>
      <c r="T504" s="676"/>
      <c r="U504" s="693">
        <f t="shared" si="186"/>
        <v>0</v>
      </c>
      <c r="W504" s="676"/>
      <c r="X504" s="693">
        <f t="shared" si="187"/>
        <v>0</v>
      </c>
      <c r="Z504" s="676"/>
      <c r="AA504" s="693">
        <f t="shared" si="188"/>
        <v>0</v>
      </c>
    </row>
    <row r="505" spans="2:27" s="333" customFormat="1" ht="17.25" customHeight="1">
      <c r="B505" s="118"/>
      <c r="C505" s="316"/>
      <c r="D505" s="132"/>
      <c r="E505" s="151"/>
      <c r="F505" s="85"/>
      <c r="G505" s="80"/>
      <c r="H505" s="469"/>
      <c r="I505" s="303"/>
      <c r="J505" s="218"/>
      <c r="K505" s="306">
        <f t="shared" si="195"/>
        <v>0</v>
      </c>
      <c r="L505" s="307">
        <f t="shared" si="196"/>
        <v>0</v>
      </c>
      <c r="M505" s="221">
        <v>0</v>
      </c>
      <c r="N505" s="308">
        <f t="shared" si="197"/>
        <v>0</v>
      </c>
      <c r="O505" s="299"/>
      <c r="Q505" s="676"/>
      <c r="R505" s="693">
        <f t="shared" si="185"/>
        <v>0</v>
      </c>
      <c r="T505" s="676"/>
      <c r="U505" s="693">
        <f t="shared" si="186"/>
        <v>0</v>
      </c>
      <c r="W505" s="676"/>
      <c r="X505" s="693">
        <f t="shared" si="187"/>
        <v>0</v>
      </c>
      <c r="Z505" s="676"/>
      <c r="AA505" s="693">
        <f t="shared" si="188"/>
        <v>0</v>
      </c>
    </row>
    <row r="506" spans="2:27" s="333" customFormat="1" ht="17.25" customHeight="1">
      <c r="B506" s="118"/>
      <c r="C506" s="312"/>
      <c r="D506" s="132"/>
      <c r="E506" s="151"/>
      <c r="F506" s="85"/>
      <c r="G506" s="80"/>
      <c r="H506" s="469"/>
      <c r="I506" s="303"/>
      <c r="J506" s="218"/>
      <c r="K506" s="306">
        <f t="shared" ref="K506:K507" si="198">I506-(I506*J506)</f>
        <v>0</v>
      </c>
      <c r="L506" s="307">
        <f t="shared" ref="L506:L507" si="199">K506*H506</f>
        <v>0</v>
      </c>
      <c r="M506" s="221">
        <v>0</v>
      </c>
      <c r="N506" s="308">
        <f t="shared" ref="N506:N507" si="200">L506+(L506*M506)</f>
        <v>0</v>
      </c>
      <c r="O506" s="299"/>
      <c r="Q506" s="676"/>
      <c r="R506" s="693">
        <f t="shared" si="185"/>
        <v>0</v>
      </c>
      <c r="T506" s="676"/>
      <c r="U506" s="693">
        <f t="shared" si="186"/>
        <v>0</v>
      </c>
      <c r="W506" s="676"/>
      <c r="X506" s="693">
        <f t="shared" si="187"/>
        <v>0</v>
      </c>
      <c r="Z506" s="676"/>
      <c r="AA506" s="693">
        <f t="shared" si="188"/>
        <v>0</v>
      </c>
    </row>
    <row r="507" spans="2:27" s="333" customFormat="1" ht="17.25" customHeight="1">
      <c r="B507" s="118"/>
      <c r="C507" s="312"/>
      <c r="D507" s="132"/>
      <c r="E507" s="151"/>
      <c r="F507" s="85"/>
      <c r="G507" s="80"/>
      <c r="H507" s="469"/>
      <c r="I507" s="303"/>
      <c r="J507" s="218"/>
      <c r="K507" s="306">
        <f t="shared" si="198"/>
        <v>0</v>
      </c>
      <c r="L507" s="307">
        <f t="shared" si="199"/>
        <v>0</v>
      </c>
      <c r="M507" s="221">
        <v>0</v>
      </c>
      <c r="N507" s="308">
        <f t="shared" si="200"/>
        <v>0</v>
      </c>
      <c r="O507" s="299"/>
      <c r="Q507" s="676"/>
      <c r="R507" s="693">
        <f t="shared" si="185"/>
        <v>0</v>
      </c>
      <c r="T507" s="676"/>
      <c r="U507" s="693">
        <f t="shared" si="186"/>
        <v>0</v>
      </c>
      <c r="W507" s="676"/>
      <c r="X507" s="693">
        <f t="shared" si="187"/>
        <v>0</v>
      </c>
      <c r="Z507" s="676"/>
      <c r="AA507" s="693">
        <f t="shared" si="188"/>
        <v>0</v>
      </c>
    </row>
    <row r="508" spans="2:27" s="333" customFormat="1" ht="17.25" customHeight="1">
      <c r="B508" s="479"/>
      <c r="C508" s="486" t="s">
        <v>271</v>
      </c>
      <c r="D508" s="654"/>
      <c r="E508" s="476"/>
      <c r="F508" s="477"/>
      <c r="G508" s="478"/>
      <c r="H508" s="511"/>
      <c r="I508" s="480"/>
      <c r="J508" s="481"/>
      <c r="K508" s="482"/>
      <c r="L508" s="483"/>
      <c r="M508" s="484"/>
      <c r="N508" s="484"/>
      <c r="O508" s="485"/>
      <c r="Q508" s="676"/>
      <c r="R508" s="679">
        <f t="shared" si="185"/>
        <v>0</v>
      </c>
      <c r="S508" s="12"/>
      <c r="T508" s="676"/>
      <c r="U508" s="679">
        <f t="shared" si="186"/>
        <v>0</v>
      </c>
      <c r="V508" s="12"/>
      <c r="W508" s="676"/>
      <c r="X508" s="679">
        <f t="shared" si="187"/>
        <v>0</v>
      </c>
      <c r="Y508" s="12"/>
      <c r="Z508" s="676"/>
      <c r="AA508" s="679">
        <f t="shared" si="188"/>
        <v>0</v>
      </c>
    </row>
    <row r="509" spans="2:27" ht="17.25" customHeight="1">
      <c r="B509" s="168" t="s">
        <v>1948</v>
      </c>
      <c r="C509" s="127"/>
      <c r="D509" s="170"/>
      <c r="E509" s="170"/>
      <c r="F509" s="127"/>
      <c r="G509" s="127"/>
      <c r="H509" s="263">
        <f>SUM(H455:H508)</f>
        <v>0</v>
      </c>
      <c r="I509" s="520"/>
      <c r="J509" s="193"/>
      <c r="K509" s="193"/>
      <c r="L509" s="229">
        <f>SUM(L455:L508)</f>
        <v>0</v>
      </c>
      <c r="M509" s="171"/>
      <c r="N509" s="241">
        <f>SUM(N455:N508)</f>
        <v>0</v>
      </c>
      <c r="O509" s="146"/>
      <c r="S509"/>
      <c r="V509"/>
      <c r="Y509"/>
    </row>
    <row r="510" spans="2:27" ht="17.25" customHeight="1">
      <c r="B510" s="5"/>
      <c r="C510" s="6"/>
      <c r="D510" s="6"/>
      <c r="E510" s="2"/>
      <c r="F510" s="37"/>
      <c r="G510" s="37"/>
      <c r="H510" s="265"/>
      <c r="M510" s="163"/>
      <c r="N510" s="163"/>
      <c r="O510" s="37"/>
      <c r="S510"/>
      <c r="V510"/>
      <c r="Y510"/>
    </row>
    <row r="511" spans="2:27" ht="30" customHeight="1">
      <c r="B511" s="733" t="s">
        <v>1949</v>
      </c>
      <c r="C511" s="733"/>
      <c r="D511" s="733"/>
      <c r="E511" s="733"/>
      <c r="F511" s="733"/>
      <c r="G511" s="733"/>
      <c r="H511" s="733"/>
      <c r="I511" s="733"/>
      <c r="J511" s="733"/>
      <c r="K511" s="733"/>
      <c r="L511" s="733"/>
      <c r="M511" s="733"/>
      <c r="N511" s="733"/>
      <c r="O511" s="733"/>
      <c r="S511"/>
      <c r="V511"/>
      <c r="Y511"/>
    </row>
    <row r="512" spans="2:27" s="22" customFormat="1" ht="30" customHeight="1">
      <c r="B512" s="106" t="s">
        <v>78</v>
      </c>
      <c r="C512" s="166" t="s">
        <v>79</v>
      </c>
      <c r="D512" s="166" t="s">
        <v>80</v>
      </c>
      <c r="E512" s="166" t="s">
        <v>81</v>
      </c>
      <c r="F512" s="167" t="s">
        <v>82</v>
      </c>
      <c r="G512" s="166" t="s">
        <v>83</v>
      </c>
      <c r="H512" s="262" t="s">
        <v>84</v>
      </c>
      <c r="I512" s="463" t="s">
        <v>85</v>
      </c>
      <c r="J512" s="178" t="s">
        <v>86</v>
      </c>
      <c r="K512" s="178" t="s">
        <v>87</v>
      </c>
      <c r="L512" s="178" t="s">
        <v>88</v>
      </c>
      <c r="M512" s="223" t="s">
        <v>89</v>
      </c>
      <c r="N512" s="223" t="s">
        <v>90</v>
      </c>
      <c r="O512" s="166" t="s">
        <v>91</v>
      </c>
      <c r="Q512" s="729" t="s">
        <v>92</v>
      </c>
      <c r="R512" s="730"/>
      <c r="T512" s="729" t="s">
        <v>93</v>
      </c>
      <c r="U512" s="730"/>
      <c r="W512" s="729" t="s">
        <v>94</v>
      </c>
      <c r="X512" s="730"/>
      <c r="Z512" s="731" t="s">
        <v>95</v>
      </c>
      <c r="AA512" s="732"/>
    </row>
    <row r="513" spans="2:27" ht="17.25" customHeight="1">
      <c r="B513" s="565">
        <v>9780714427584</v>
      </c>
      <c r="C513" s="569" t="s">
        <v>1950</v>
      </c>
      <c r="D513" s="661" t="s">
        <v>854</v>
      </c>
      <c r="E513" s="605" t="s">
        <v>56</v>
      </c>
      <c r="F513" s="609" t="s">
        <v>129</v>
      </c>
      <c r="G513" s="576"/>
      <c r="H513" s="515"/>
      <c r="I513" s="606">
        <v>31.1</v>
      </c>
      <c r="J513" s="218"/>
      <c r="K513" s="196">
        <f t="shared" ref="K513:K530" si="201">I513-(I513*J513)</f>
        <v>31.1</v>
      </c>
      <c r="L513" s="228">
        <f t="shared" ref="L513:L530" si="202">K513*H513</f>
        <v>0</v>
      </c>
      <c r="M513" s="220">
        <v>0</v>
      </c>
      <c r="N513" s="253">
        <f t="shared" ref="N513:N530" si="203">L513+(L513*M513)</f>
        <v>0</v>
      </c>
      <c r="O513" s="299"/>
      <c r="Q513" s="676"/>
      <c r="R513" s="679">
        <f t="shared" ref="R513:R533" si="204">IF(Q513="YES",$H513,0)</f>
        <v>0</v>
      </c>
      <c r="T513" s="676"/>
      <c r="U513" s="679">
        <f t="shared" ref="U513:U533" si="205">IF(T513="YES",$H513,0)</f>
        <v>0</v>
      </c>
      <c r="W513" s="676"/>
      <c r="X513" s="679">
        <f t="shared" ref="X513:X533" si="206">IF(W513="YES",$H513,0)</f>
        <v>0</v>
      </c>
      <c r="Z513" s="676"/>
      <c r="AA513" s="679">
        <f t="shared" ref="AA513:AA533" si="207">IF(Z513="YES",$H513,0)</f>
        <v>0</v>
      </c>
    </row>
    <row r="514" spans="2:27" ht="17.25" customHeight="1">
      <c r="B514" s="565">
        <v>9780714419145</v>
      </c>
      <c r="C514" s="569" t="s">
        <v>1951</v>
      </c>
      <c r="D514" s="661" t="s">
        <v>854</v>
      </c>
      <c r="E514" s="605" t="s">
        <v>56</v>
      </c>
      <c r="F514" s="609" t="s">
        <v>129</v>
      </c>
      <c r="G514" s="576"/>
      <c r="H514" s="515"/>
      <c r="I514" s="606">
        <v>32.6</v>
      </c>
      <c r="J514" s="218"/>
      <c r="K514" s="196">
        <f t="shared" si="201"/>
        <v>32.6</v>
      </c>
      <c r="L514" s="228">
        <f t="shared" si="202"/>
        <v>0</v>
      </c>
      <c r="M514" s="220">
        <v>0</v>
      </c>
      <c r="N514" s="253">
        <f t="shared" si="203"/>
        <v>0</v>
      </c>
      <c r="O514" s="299"/>
      <c r="Q514" s="676"/>
      <c r="R514" s="679">
        <f t="shared" si="204"/>
        <v>0</v>
      </c>
      <c r="T514" s="676"/>
      <c r="U514" s="679">
        <f t="shared" si="205"/>
        <v>0</v>
      </c>
      <c r="W514" s="676"/>
      <c r="X514" s="679">
        <f t="shared" si="206"/>
        <v>0</v>
      </c>
      <c r="Z514" s="676"/>
      <c r="AA514" s="679">
        <f t="shared" si="207"/>
        <v>0</v>
      </c>
    </row>
    <row r="515" spans="2:27" ht="17.25" customHeight="1">
      <c r="B515" s="565">
        <v>9780714421216</v>
      </c>
      <c r="C515" s="569" t="s">
        <v>1952</v>
      </c>
      <c r="D515" s="661" t="s">
        <v>854</v>
      </c>
      <c r="E515" s="605" t="s">
        <v>56</v>
      </c>
      <c r="F515" s="609" t="s">
        <v>129</v>
      </c>
      <c r="G515" s="576"/>
      <c r="H515" s="515"/>
      <c r="I515" s="606">
        <v>33.700000000000003</v>
      </c>
      <c r="J515" s="218"/>
      <c r="K515" s="196">
        <f t="shared" si="201"/>
        <v>33.700000000000003</v>
      </c>
      <c r="L515" s="228">
        <f t="shared" si="202"/>
        <v>0</v>
      </c>
      <c r="M515" s="220">
        <v>0</v>
      </c>
      <c r="N515" s="253">
        <f t="shared" si="203"/>
        <v>0</v>
      </c>
      <c r="O515" s="299"/>
      <c r="Q515" s="676"/>
      <c r="R515" s="679">
        <f t="shared" si="204"/>
        <v>0</v>
      </c>
      <c r="T515" s="676"/>
      <c r="U515" s="679">
        <f t="shared" si="205"/>
        <v>0</v>
      </c>
      <c r="W515" s="676"/>
      <c r="X515" s="679">
        <f t="shared" si="206"/>
        <v>0</v>
      </c>
      <c r="Z515" s="676"/>
      <c r="AA515" s="679">
        <f t="shared" si="207"/>
        <v>0</v>
      </c>
    </row>
    <row r="516" spans="2:27" ht="17.25" customHeight="1">
      <c r="B516" s="201">
        <v>9780714417301</v>
      </c>
      <c r="C516" s="82" t="s">
        <v>1953</v>
      </c>
      <c r="D516" s="661" t="s">
        <v>854</v>
      </c>
      <c r="E516" s="92" t="s">
        <v>56</v>
      </c>
      <c r="F516" s="80" t="s">
        <v>129</v>
      </c>
      <c r="G516" s="452"/>
      <c r="H516" s="515"/>
      <c r="I516" s="274">
        <v>33.6</v>
      </c>
      <c r="J516" s="218"/>
      <c r="K516" s="196">
        <f t="shared" si="201"/>
        <v>33.6</v>
      </c>
      <c r="L516" s="228">
        <f t="shared" si="202"/>
        <v>0</v>
      </c>
      <c r="M516" s="220">
        <v>0</v>
      </c>
      <c r="N516" s="253">
        <f t="shared" si="203"/>
        <v>0</v>
      </c>
      <c r="O516" s="299"/>
      <c r="Q516" s="676"/>
      <c r="R516" s="679">
        <f t="shared" si="204"/>
        <v>0</v>
      </c>
      <c r="T516" s="676"/>
      <c r="U516" s="679">
        <f t="shared" si="205"/>
        <v>0</v>
      </c>
      <c r="W516" s="676"/>
      <c r="X516" s="679">
        <f t="shared" si="206"/>
        <v>0</v>
      </c>
      <c r="Z516" s="676"/>
      <c r="AA516" s="679">
        <f t="shared" si="207"/>
        <v>0</v>
      </c>
    </row>
    <row r="517" spans="2:27" ht="17.25" customHeight="1">
      <c r="B517" s="201">
        <v>9780714421483</v>
      </c>
      <c r="C517" s="82" t="s">
        <v>1954</v>
      </c>
      <c r="D517" s="661" t="s">
        <v>854</v>
      </c>
      <c r="E517" s="92" t="s">
        <v>56</v>
      </c>
      <c r="F517" s="80" t="s">
        <v>129</v>
      </c>
      <c r="G517" s="452"/>
      <c r="H517" s="515"/>
      <c r="I517" s="274">
        <v>29.9</v>
      </c>
      <c r="J517" s="218"/>
      <c r="K517" s="196">
        <f t="shared" si="201"/>
        <v>29.9</v>
      </c>
      <c r="L517" s="228">
        <f t="shared" si="202"/>
        <v>0</v>
      </c>
      <c r="M517" s="220">
        <v>0</v>
      </c>
      <c r="N517" s="253">
        <f t="shared" si="203"/>
        <v>0</v>
      </c>
      <c r="O517" s="299"/>
      <c r="Q517" s="676"/>
      <c r="R517" s="679">
        <f t="shared" si="204"/>
        <v>0</v>
      </c>
      <c r="T517" s="676"/>
      <c r="U517" s="679">
        <f t="shared" si="205"/>
        <v>0</v>
      </c>
      <c r="W517" s="676"/>
      <c r="X517" s="679">
        <f t="shared" si="206"/>
        <v>0</v>
      </c>
      <c r="Z517" s="676"/>
      <c r="AA517" s="679">
        <f t="shared" si="207"/>
        <v>0</v>
      </c>
    </row>
    <row r="518" spans="2:27" ht="17.25" customHeight="1">
      <c r="B518" s="118">
        <v>9780714428314</v>
      </c>
      <c r="C518" s="82" t="s">
        <v>1955</v>
      </c>
      <c r="D518" s="661" t="s">
        <v>854</v>
      </c>
      <c r="E518" s="92" t="s">
        <v>56</v>
      </c>
      <c r="F518" s="86" t="s">
        <v>129</v>
      </c>
      <c r="G518" s="452"/>
      <c r="H518" s="515"/>
      <c r="I518" s="274">
        <v>22.5</v>
      </c>
      <c r="J518" s="218"/>
      <c r="K518" s="196">
        <f t="shared" si="201"/>
        <v>22.5</v>
      </c>
      <c r="L518" s="228">
        <f t="shared" si="202"/>
        <v>0</v>
      </c>
      <c r="M518" s="220">
        <v>0</v>
      </c>
      <c r="N518" s="253">
        <f t="shared" si="203"/>
        <v>0</v>
      </c>
      <c r="O518" s="299"/>
      <c r="Q518" s="676"/>
      <c r="R518" s="679">
        <f t="shared" si="204"/>
        <v>0</v>
      </c>
      <c r="T518" s="676"/>
      <c r="U518" s="679">
        <f t="shared" si="205"/>
        <v>0</v>
      </c>
      <c r="W518" s="676"/>
      <c r="X518" s="679">
        <f t="shared" si="206"/>
        <v>0</v>
      </c>
      <c r="Z518" s="676"/>
      <c r="AA518" s="679">
        <f t="shared" si="207"/>
        <v>0</v>
      </c>
    </row>
    <row r="519" spans="2:27" ht="17.25" customHeight="1">
      <c r="B519" s="89">
        <v>9781845364687</v>
      </c>
      <c r="C519" s="91" t="s">
        <v>1956</v>
      </c>
      <c r="D519" s="661" t="s">
        <v>854</v>
      </c>
      <c r="E519" s="92" t="s">
        <v>56</v>
      </c>
      <c r="F519" s="93" t="s">
        <v>138</v>
      </c>
      <c r="G519" s="93" t="s">
        <v>1957</v>
      </c>
      <c r="H519" s="515"/>
      <c r="I519" s="275">
        <v>7.5</v>
      </c>
      <c r="J519" s="218"/>
      <c r="K519" s="196">
        <f t="shared" si="201"/>
        <v>7.5</v>
      </c>
      <c r="L519" s="228">
        <f t="shared" si="202"/>
        <v>0</v>
      </c>
      <c r="M519" s="220">
        <v>0</v>
      </c>
      <c r="N519" s="253">
        <f t="shared" si="203"/>
        <v>0</v>
      </c>
      <c r="O519" s="299"/>
      <c r="Q519" s="676"/>
      <c r="R519" s="679">
        <f t="shared" si="204"/>
        <v>0</v>
      </c>
      <c r="T519" s="676"/>
      <c r="U519" s="679">
        <f t="shared" si="205"/>
        <v>0</v>
      </c>
      <c r="W519" s="676"/>
      <c r="X519" s="679">
        <f t="shared" si="206"/>
        <v>0</v>
      </c>
      <c r="Z519" s="676"/>
      <c r="AA519" s="679">
        <f t="shared" si="207"/>
        <v>0</v>
      </c>
    </row>
    <row r="520" spans="2:27" ht="17.25" customHeight="1">
      <c r="B520" s="422">
        <v>9781916832022</v>
      </c>
      <c r="C520" s="558" t="s">
        <v>1958</v>
      </c>
      <c r="D520" s="661" t="s">
        <v>854</v>
      </c>
      <c r="E520" s="561" t="s">
        <v>54</v>
      </c>
      <c r="F520" s="300" t="s">
        <v>208</v>
      </c>
      <c r="G520" s="564" t="s">
        <v>1959</v>
      </c>
      <c r="H520" s="515"/>
      <c r="I520" s="607">
        <v>39.950000000000003</v>
      </c>
      <c r="J520" s="218"/>
      <c r="K520" s="196">
        <f t="shared" si="201"/>
        <v>39.950000000000003</v>
      </c>
      <c r="L520" s="228">
        <f t="shared" si="202"/>
        <v>0</v>
      </c>
      <c r="M520" s="220">
        <v>0</v>
      </c>
      <c r="N520" s="253">
        <f t="shared" si="203"/>
        <v>0</v>
      </c>
      <c r="O520" s="299"/>
      <c r="Q520" s="676"/>
      <c r="R520" s="679">
        <f t="shared" si="204"/>
        <v>0</v>
      </c>
      <c r="T520" s="676"/>
      <c r="U520" s="679">
        <f t="shared" si="205"/>
        <v>0</v>
      </c>
      <c r="W520" s="676"/>
      <c r="X520" s="679">
        <f t="shared" si="206"/>
        <v>0</v>
      </c>
      <c r="Z520" s="676"/>
      <c r="AA520" s="679">
        <f t="shared" si="207"/>
        <v>0</v>
      </c>
    </row>
    <row r="521" spans="2:27" ht="17.25" customHeight="1">
      <c r="B521" s="422">
        <v>9781916832039</v>
      </c>
      <c r="C521" s="558" t="s">
        <v>1960</v>
      </c>
      <c r="D521" s="661" t="s">
        <v>854</v>
      </c>
      <c r="E521" s="561" t="s">
        <v>56</v>
      </c>
      <c r="F521" s="425" t="s">
        <v>208</v>
      </c>
      <c r="G521" s="564" t="s">
        <v>1961</v>
      </c>
      <c r="H521" s="515"/>
      <c r="I521" s="607">
        <v>10.95</v>
      </c>
      <c r="J521" s="218"/>
      <c r="K521" s="196">
        <f t="shared" si="201"/>
        <v>10.95</v>
      </c>
      <c r="L521" s="228">
        <f t="shared" si="202"/>
        <v>0</v>
      </c>
      <c r="M521" s="220">
        <v>0</v>
      </c>
      <c r="N521" s="253">
        <f t="shared" si="203"/>
        <v>0</v>
      </c>
      <c r="O521" s="299"/>
      <c r="Q521" s="676"/>
      <c r="R521" s="679">
        <f t="shared" si="204"/>
        <v>0</v>
      </c>
      <c r="T521" s="676"/>
      <c r="U521" s="679">
        <f t="shared" si="205"/>
        <v>0</v>
      </c>
      <c r="W521" s="676"/>
      <c r="X521" s="679">
        <f t="shared" si="206"/>
        <v>0</v>
      </c>
      <c r="Z521" s="676"/>
      <c r="AA521" s="679">
        <f t="shared" si="207"/>
        <v>0</v>
      </c>
    </row>
    <row r="522" spans="2:27" ht="17.25" customHeight="1">
      <c r="B522" s="201">
        <v>9781917280723</v>
      </c>
      <c r="C522" s="82" t="s">
        <v>1962</v>
      </c>
      <c r="D522" s="661" t="s">
        <v>854</v>
      </c>
      <c r="E522" s="92" t="s">
        <v>54</v>
      </c>
      <c r="F522" s="80" t="s">
        <v>208</v>
      </c>
      <c r="G522" s="452" t="s">
        <v>1963</v>
      </c>
      <c r="H522" s="515"/>
      <c r="I522" s="274">
        <v>39.950000000000003</v>
      </c>
      <c r="J522" s="218"/>
      <c r="K522" s="196">
        <f t="shared" si="201"/>
        <v>39.950000000000003</v>
      </c>
      <c r="L522" s="228">
        <f t="shared" si="202"/>
        <v>0</v>
      </c>
      <c r="M522" s="220">
        <v>0</v>
      </c>
      <c r="N522" s="253">
        <f t="shared" si="203"/>
        <v>0</v>
      </c>
      <c r="O522" s="299"/>
      <c r="Q522" s="676"/>
      <c r="R522" s="679">
        <f t="shared" si="204"/>
        <v>0</v>
      </c>
      <c r="T522" s="676"/>
      <c r="U522" s="679">
        <f t="shared" si="205"/>
        <v>0</v>
      </c>
      <c r="W522" s="676"/>
      <c r="X522" s="679">
        <f t="shared" si="206"/>
        <v>0</v>
      </c>
      <c r="Z522" s="676"/>
      <c r="AA522" s="679">
        <f t="shared" si="207"/>
        <v>0</v>
      </c>
    </row>
    <row r="523" spans="2:27" ht="17.25" customHeight="1">
      <c r="B523" s="201">
        <v>9781917280730</v>
      </c>
      <c r="C523" s="82" t="s">
        <v>1964</v>
      </c>
      <c r="D523" s="661" t="s">
        <v>854</v>
      </c>
      <c r="E523" s="92" t="s">
        <v>56</v>
      </c>
      <c r="F523" s="80" t="s">
        <v>208</v>
      </c>
      <c r="G523" s="452" t="s">
        <v>1963</v>
      </c>
      <c r="H523" s="515"/>
      <c r="I523" s="274">
        <v>10.95</v>
      </c>
      <c r="J523" s="218"/>
      <c r="K523" s="196">
        <f t="shared" si="201"/>
        <v>10.95</v>
      </c>
      <c r="L523" s="228">
        <f t="shared" si="202"/>
        <v>0</v>
      </c>
      <c r="M523" s="220">
        <v>0</v>
      </c>
      <c r="N523" s="253">
        <f t="shared" si="203"/>
        <v>0</v>
      </c>
      <c r="O523" s="299"/>
      <c r="Q523" s="676"/>
      <c r="R523" s="679">
        <f t="shared" si="204"/>
        <v>0</v>
      </c>
      <c r="T523" s="676"/>
      <c r="U523" s="679">
        <f t="shared" si="205"/>
        <v>0</v>
      </c>
      <c r="W523" s="676"/>
      <c r="X523" s="679">
        <f t="shared" si="206"/>
        <v>0</v>
      </c>
      <c r="Z523" s="676"/>
      <c r="AA523" s="679">
        <f t="shared" si="207"/>
        <v>0</v>
      </c>
    </row>
    <row r="524" spans="2:27" ht="17.25" customHeight="1">
      <c r="B524" s="422">
        <v>9781917280327</v>
      </c>
      <c r="C524" s="558" t="s">
        <v>1965</v>
      </c>
      <c r="D524" s="661" t="s">
        <v>854</v>
      </c>
      <c r="E524" s="561" t="s">
        <v>56</v>
      </c>
      <c r="F524" s="425" t="s">
        <v>1384</v>
      </c>
      <c r="G524" s="564" t="s">
        <v>1966</v>
      </c>
      <c r="H524" s="515"/>
      <c r="I524" s="607">
        <v>7.5</v>
      </c>
      <c r="J524" s="218"/>
      <c r="K524" s="196">
        <f t="shared" si="201"/>
        <v>7.5</v>
      </c>
      <c r="L524" s="228">
        <f t="shared" si="202"/>
        <v>0</v>
      </c>
      <c r="M524" s="220">
        <v>0</v>
      </c>
      <c r="N524" s="253">
        <f t="shared" si="203"/>
        <v>0</v>
      </c>
      <c r="O524" s="299"/>
      <c r="Q524" s="676"/>
      <c r="R524" s="679">
        <f t="shared" si="204"/>
        <v>0</v>
      </c>
      <c r="T524" s="676"/>
      <c r="U524" s="679">
        <f t="shared" si="205"/>
        <v>0</v>
      </c>
      <c r="W524" s="676"/>
      <c r="X524" s="679">
        <f t="shared" si="206"/>
        <v>0</v>
      </c>
      <c r="Z524" s="676"/>
      <c r="AA524" s="679">
        <f t="shared" si="207"/>
        <v>0</v>
      </c>
    </row>
    <row r="525" spans="2:27" ht="17.25" customHeight="1">
      <c r="B525" s="118">
        <v>9781789277814</v>
      </c>
      <c r="C525" s="66" t="s">
        <v>1967</v>
      </c>
      <c r="D525" s="661" t="s">
        <v>854</v>
      </c>
      <c r="E525" s="92" t="s">
        <v>56</v>
      </c>
      <c r="F525" s="86" t="s">
        <v>225</v>
      </c>
      <c r="G525" s="63" t="s">
        <v>1968</v>
      </c>
      <c r="H525" s="515"/>
      <c r="I525" s="231">
        <v>25.9</v>
      </c>
      <c r="J525" s="218"/>
      <c r="K525" s="196">
        <f t="shared" si="201"/>
        <v>25.9</v>
      </c>
      <c r="L525" s="228">
        <f t="shared" si="202"/>
        <v>0</v>
      </c>
      <c r="M525" s="220">
        <v>0</v>
      </c>
      <c r="N525" s="253">
        <f t="shared" si="203"/>
        <v>0</v>
      </c>
      <c r="O525" s="299"/>
      <c r="Q525" s="676"/>
      <c r="R525" s="679">
        <f t="shared" si="204"/>
        <v>0</v>
      </c>
      <c r="T525" s="676"/>
      <c r="U525" s="679">
        <f t="shared" si="205"/>
        <v>0</v>
      </c>
      <c r="W525" s="676"/>
      <c r="X525" s="679">
        <f t="shared" si="206"/>
        <v>0</v>
      </c>
      <c r="Z525" s="676"/>
      <c r="AA525" s="679">
        <f t="shared" si="207"/>
        <v>0</v>
      </c>
    </row>
    <row r="526" spans="2:27" ht="17.25" customHeight="1">
      <c r="B526" s="118">
        <v>9781789270136</v>
      </c>
      <c r="C526" s="66" t="s">
        <v>1969</v>
      </c>
      <c r="D526" s="661" t="s">
        <v>854</v>
      </c>
      <c r="E526" s="92" t="s">
        <v>56</v>
      </c>
      <c r="F526" s="86" t="s">
        <v>225</v>
      </c>
      <c r="G526" s="63" t="s">
        <v>1970</v>
      </c>
      <c r="H526" s="515"/>
      <c r="I526" s="231">
        <v>44.9</v>
      </c>
      <c r="J526" s="218"/>
      <c r="K526" s="196">
        <f t="shared" si="201"/>
        <v>44.9</v>
      </c>
      <c r="L526" s="228">
        <f t="shared" si="202"/>
        <v>0</v>
      </c>
      <c r="M526" s="220">
        <v>0</v>
      </c>
      <c r="N526" s="253">
        <f t="shared" si="203"/>
        <v>0</v>
      </c>
      <c r="O526" s="299"/>
      <c r="Q526" s="676"/>
      <c r="R526" s="679">
        <f t="shared" si="204"/>
        <v>0</v>
      </c>
      <c r="T526" s="676"/>
      <c r="U526" s="679">
        <f t="shared" si="205"/>
        <v>0</v>
      </c>
      <c r="W526" s="676"/>
      <c r="X526" s="679">
        <f t="shared" si="206"/>
        <v>0</v>
      </c>
      <c r="Z526" s="676"/>
      <c r="AA526" s="679">
        <f t="shared" si="207"/>
        <v>0</v>
      </c>
    </row>
    <row r="527" spans="2:27" ht="17.25" customHeight="1">
      <c r="B527" s="118">
        <v>9781847415745</v>
      </c>
      <c r="C527" s="66" t="s">
        <v>1971</v>
      </c>
      <c r="D527" s="661" t="s">
        <v>854</v>
      </c>
      <c r="E527" s="92" t="s">
        <v>56</v>
      </c>
      <c r="F527" s="86" t="s">
        <v>225</v>
      </c>
      <c r="G527" s="63" t="s">
        <v>1972</v>
      </c>
      <c r="H527" s="515"/>
      <c r="I527" s="231">
        <v>39.9</v>
      </c>
      <c r="J527" s="218"/>
      <c r="K527" s="196">
        <f t="shared" si="201"/>
        <v>39.9</v>
      </c>
      <c r="L527" s="228">
        <f t="shared" si="202"/>
        <v>0</v>
      </c>
      <c r="M527" s="220">
        <v>0</v>
      </c>
      <c r="N527" s="253">
        <f t="shared" si="203"/>
        <v>0</v>
      </c>
      <c r="O527" s="299"/>
      <c r="Q527" s="676"/>
      <c r="R527" s="679">
        <f t="shared" si="204"/>
        <v>0</v>
      </c>
      <c r="T527" s="676"/>
      <c r="U527" s="679">
        <f t="shared" si="205"/>
        <v>0</v>
      </c>
      <c r="W527" s="676"/>
      <c r="X527" s="679">
        <f t="shared" si="206"/>
        <v>0</v>
      </c>
      <c r="Z527" s="676"/>
      <c r="AA527" s="679">
        <f t="shared" si="207"/>
        <v>0</v>
      </c>
    </row>
    <row r="528" spans="2:27" ht="17.25" customHeight="1">
      <c r="B528" s="87">
        <v>9780717183814</v>
      </c>
      <c r="C528" s="88" t="s">
        <v>1973</v>
      </c>
      <c r="D528" s="661" t="s">
        <v>854</v>
      </c>
      <c r="E528" s="30"/>
      <c r="F528" s="86" t="s">
        <v>246</v>
      </c>
      <c r="G528" s="452"/>
      <c r="H528" s="515"/>
      <c r="I528" s="231">
        <v>9.99</v>
      </c>
      <c r="J528" s="218"/>
      <c r="K528" s="196">
        <f t="shared" si="201"/>
        <v>9.99</v>
      </c>
      <c r="L528" s="228">
        <f t="shared" si="202"/>
        <v>0</v>
      </c>
      <c r="M528" s="220">
        <v>0</v>
      </c>
      <c r="N528" s="253">
        <f t="shared" si="203"/>
        <v>0</v>
      </c>
      <c r="O528" s="299"/>
      <c r="Q528" s="676"/>
      <c r="R528" s="679">
        <f t="shared" si="204"/>
        <v>0</v>
      </c>
      <c r="T528" s="676"/>
      <c r="U528" s="679">
        <f t="shared" si="205"/>
        <v>0</v>
      </c>
      <c r="W528" s="676"/>
      <c r="X528" s="679">
        <f t="shared" si="206"/>
        <v>0</v>
      </c>
      <c r="Z528" s="676"/>
      <c r="AA528" s="679">
        <f t="shared" si="207"/>
        <v>0</v>
      </c>
    </row>
    <row r="529" spans="2:27" ht="17.25" customHeight="1">
      <c r="B529" s="90">
        <v>9781912514755</v>
      </c>
      <c r="C529" s="69" t="s">
        <v>1974</v>
      </c>
      <c r="D529" s="661" t="s">
        <v>854</v>
      </c>
      <c r="E529" s="63" t="s">
        <v>56</v>
      </c>
      <c r="F529" s="63" t="s">
        <v>1410</v>
      </c>
      <c r="G529" s="63" t="s">
        <v>1975</v>
      </c>
      <c r="H529" s="515"/>
      <c r="I529" s="273">
        <v>11.99</v>
      </c>
      <c r="J529" s="218"/>
      <c r="K529" s="196">
        <f t="shared" si="201"/>
        <v>11.99</v>
      </c>
      <c r="L529" s="228">
        <f t="shared" si="202"/>
        <v>0</v>
      </c>
      <c r="M529" s="220">
        <v>0</v>
      </c>
      <c r="N529" s="253">
        <f t="shared" si="203"/>
        <v>0</v>
      </c>
      <c r="O529" s="299"/>
      <c r="Q529" s="676"/>
      <c r="R529" s="679">
        <f t="shared" si="204"/>
        <v>0</v>
      </c>
      <c r="T529" s="676"/>
      <c r="U529" s="679">
        <f t="shared" si="205"/>
        <v>0</v>
      </c>
      <c r="W529" s="676"/>
      <c r="X529" s="679">
        <f t="shared" si="206"/>
        <v>0</v>
      </c>
      <c r="Z529" s="676"/>
      <c r="AA529" s="679">
        <f t="shared" si="207"/>
        <v>0</v>
      </c>
    </row>
    <row r="530" spans="2:27" s="333" customFormat="1" ht="17.25" customHeight="1">
      <c r="B530" s="87"/>
      <c r="C530" s="132" t="s">
        <v>396</v>
      </c>
      <c r="D530" s="661"/>
      <c r="E530" s="130"/>
      <c r="F530" s="86"/>
      <c r="G530" s="86"/>
      <c r="H530" s="468"/>
      <c r="I530" s="224"/>
      <c r="J530" s="218"/>
      <c r="K530" s="306">
        <f t="shared" si="201"/>
        <v>0</v>
      </c>
      <c r="L530" s="307">
        <f t="shared" si="202"/>
        <v>0</v>
      </c>
      <c r="M530" s="220">
        <v>0</v>
      </c>
      <c r="N530" s="308">
        <f t="shared" si="203"/>
        <v>0</v>
      </c>
      <c r="O530" s="299"/>
      <c r="Q530" s="676"/>
      <c r="R530" s="693">
        <f t="shared" si="204"/>
        <v>0</v>
      </c>
      <c r="T530" s="676"/>
      <c r="U530" s="693">
        <f t="shared" si="205"/>
        <v>0</v>
      </c>
      <c r="W530" s="676"/>
      <c r="X530" s="693">
        <f t="shared" si="206"/>
        <v>0</v>
      </c>
      <c r="Z530" s="676"/>
      <c r="AA530" s="693">
        <f t="shared" si="207"/>
        <v>0</v>
      </c>
    </row>
    <row r="531" spans="2:27" s="333" customFormat="1" ht="17.25" customHeight="1">
      <c r="B531" s="118"/>
      <c r="C531" s="316"/>
      <c r="D531" s="653"/>
      <c r="E531" s="151"/>
      <c r="F531" s="85"/>
      <c r="G531" s="80"/>
      <c r="H531" s="515"/>
      <c r="I531" s="303"/>
      <c r="J531" s="218"/>
      <c r="K531" s="306">
        <f t="shared" ref="K531" si="208">I531-(I531*J531)</f>
        <v>0</v>
      </c>
      <c r="L531" s="307">
        <f t="shared" ref="L531" si="209">K531*H531</f>
        <v>0</v>
      </c>
      <c r="M531" s="221">
        <v>0</v>
      </c>
      <c r="N531" s="308">
        <f t="shared" ref="N531" si="210">L531+(L531*M531)</f>
        <v>0</v>
      </c>
      <c r="O531" s="299"/>
      <c r="Q531" s="676"/>
      <c r="R531" s="693">
        <f t="shared" si="204"/>
        <v>0</v>
      </c>
      <c r="T531" s="676"/>
      <c r="U531" s="693">
        <f t="shared" si="205"/>
        <v>0</v>
      </c>
      <c r="W531" s="676"/>
      <c r="X531" s="693">
        <f t="shared" si="206"/>
        <v>0</v>
      </c>
      <c r="Z531" s="676"/>
      <c r="AA531" s="693">
        <f t="shared" si="207"/>
        <v>0</v>
      </c>
    </row>
    <row r="532" spans="2:27" s="333" customFormat="1" ht="17.25" customHeight="1">
      <c r="B532" s="118"/>
      <c r="C532" s="312"/>
      <c r="D532" s="653"/>
      <c r="E532" s="151"/>
      <c r="F532" s="85"/>
      <c r="G532" s="80"/>
      <c r="H532" s="515"/>
      <c r="I532" s="303"/>
      <c r="J532" s="218"/>
      <c r="K532" s="306">
        <f t="shared" ref="K532:K533" si="211">I532-(I532*J532)</f>
        <v>0</v>
      </c>
      <c r="L532" s="307">
        <f t="shared" ref="L532:L533" si="212">K532*H532</f>
        <v>0</v>
      </c>
      <c r="M532" s="221">
        <v>0</v>
      </c>
      <c r="N532" s="308">
        <f t="shared" ref="N532:N533" si="213">L532+(L532*M532)</f>
        <v>0</v>
      </c>
      <c r="O532" s="299"/>
      <c r="Q532" s="676"/>
      <c r="R532" s="693">
        <f t="shared" si="204"/>
        <v>0</v>
      </c>
      <c r="T532" s="676"/>
      <c r="U532" s="693">
        <f t="shared" si="205"/>
        <v>0</v>
      </c>
      <c r="W532" s="676"/>
      <c r="X532" s="693">
        <f t="shared" si="206"/>
        <v>0</v>
      </c>
      <c r="Z532" s="676"/>
      <c r="AA532" s="693">
        <f t="shared" si="207"/>
        <v>0</v>
      </c>
    </row>
    <row r="533" spans="2:27" s="333" customFormat="1" ht="17.25" customHeight="1">
      <c r="B533" s="498"/>
      <c r="C533" s="499"/>
      <c r="D533" s="653"/>
      <c r="E533" s="500"/>
      <c r="F533" s="501"/>
      <c r="G533" s="502"/>
      <c r="H533" s="516"/>
      <c r="I533" s="504"/>
      <c r="J533" s="505"/>
      <c r="K533" s="506">
        <f t="shared" si="211"/>
        <v>0</v>
      </c>
      <c r="L533" s="507">
        <f t="shared" si="212"/>
        <v>0</v>
      </c>
      <c r="M533" s="517">
        <v>0</v>
      </c>
      <c r="N533" s="509">
        <f t="shared" si="213"/>
        <v>0</v>
      </c>
      <c r="O533" s="510"/>
      <c r="Q533" s="676"/>
      <c r="R533" s="693">
        <f t="shared" si="204"/>
        <v>0</v>
      </c>
      <c r="T533" s="676"/>
      <c r="U533" s="693">
        <f t="shared" si="205"/>
        <v>0</v>
      </c>
      <c r="W533" s="676"/>
      <c r="X533" s="693">
        <f t="shared" si="206"/>
        <v>0</v>
      </c>
      <c r="Z533" s="676"/>
      <c r="AA533" s="693">
        <f t="shared" si="207"/>
        <v>0</v>
      </c>
    </row>
    <row r="534" spans="2:27" s="333" customFormat="1" ht="17.25" customHeight="1">
      <c r="B534" s="479"/>
      <c r="C534" s="486" t="s">
        <v>271</v>
      </c>
      <c r="D534" s="654"/>
      <c r="E534" s="476"/>
      <c r="F534" s="477"/>
      <c r="G534" s="478"/>
      <c r="H534" s="511"/>
      <c r="I534" s="480"/>
      <c r="J534" s="481"/>
      <c r="K534" s="482"/>
      <c r="L534" s="483"/>
      <c r="M534" s="484"/>
      <c r="N534" s="484"/>
      <c r="O534" s="485"/>
      <c r="Q534" s="454"/>
      <c r="R534" s="677"/>
      <c r="S534" s="12"/>
      <c r="T534"/>
      <c r="U534" s="680"/>
      <c r="V534" s="12"/>
      <c r="W534"/>
      <c r="X534" s="680"/>
      <c r="Y534" s="12"/>
      <c r="Z534"/>
      <c r="AA534" s="680"/>
    </row>
    <row r="535" spans="2:27" ht="17.25" customHeight="1">
      <c r="B535" s="168" t="s">
        <v>1976</v>
      </c>
      <c r="C535" s="127"/>
      <c r="D535" s="170"/>
      <c r="E535" s="170"/>
      <c r="F535" s="127"/>
      <c r="G535" s="127"/>
      <c r="H535" s="263">
        <f>SUM(H513:H534)</f>
        <v>0</v>
      </c>
      <c r="I535" s="520"/>
      <c r="J535" s="193"/>
      <c r="K535" s="193"/>
      <c r="L535" s="229">
        <f>SUM(L513:L534)</f>
        <v>0</v>
      </c>
      <c r="M535" s="171"/>
      <c r="N535" s="241">
        <f>SUM(N513:N534)</f>
        <v>0</v>
      </c>
      <c r="O535" s="146"/>
      <c r="S535"/>
      <c r="V535"/>
      <c r="Y535"/>
    </row>
    <row r="536" spans="2:27" ht="17.25" customHeight="1">
      <c r="B536" s="8"/>
      <c r="C536" s="9"/>
      <c r="D536" s="9"/>
      <c r="E536" s="4"/>
      <c r="F536" s="9"/>
      <c r="G536" s="9"/>
      <c r="H536" s="8"/>
      <c r="M536" s="162"/>
      <c r="N536" s="162"/>
      <c r="O536" s="9"/>
      <c r="S536"/>
      <c r="V536"/>
      <c r="Y536"/>
    </row>
    <row r="537" spans="2:27" ht="30" customHeight="1">
      <c r="B537" s="733" t="s">
        <v>1977</v>
      </c>
      <c r="C537" s="733"/>
      <c r="D537" s="733"/>
      <c r="E537" s="733"/>
      <c r="F537" s="733"/>
      <c r="G537" s="733"/>
      <c r="H537" s="733"/>
      <c r="I537" s="733"/>
      <c r="J537" s="733"/>
      <c r="K537" s="733"/>
      <c r="L537" s="733"/>
      <c r="M537" s="733"/>
      <c r="N537" s="733"/>
      <c r="O537" s="733"/>
      <c r="S537"/>
      <c r="V537"/>
      <c r="Y537"/>
    </row>
    <row r="538" spans="2:27" s="22" customFormat="1" ht="30" customHeight="1">
      <c r="B538" s="106" t="s">
        <v>78</v>
      </c>
      <c r="C538" s="166" t="s">
        <v>79</v>
      </c>
      <c r="D538" s="166" t="s">
        <v>80</v>
      </c>
      <c r="E538" s="166" t="s">
        <v>81</v>
      </c>
      <c r="F538" s="167" t="s">
        <v>82</v>
      </c>
      <c r="G538" s="166" t="s">
        <v>83</v>
      </c>
      <c r="H538" s="262" t="s">
        <v>84</v>
      </c>
      <c r="I538" s="463" t="s">
        <v>85</v>
      </c>
      <c r="J538" s="178" t="s">
        <v>86</v>
      </c>
      <c r="K538" s="178" t="s">
        <v>87</v>
      </c>
      <c r="L538" s="178" t="s">
        <v>88</v>
      </c>
      <c r="M538" s="223" t="s">
        <v>89</v>
      </c>
      <c r="N538" s="223" t="s">
        <v>90</v>
      </c>
      <c r="O538" s="166" t="s">
        <v>91</v>
      </c>
      <c r="Q538" s="729" t="s">
        <v>92</v>
      </c>
      <c r="R538" s="730"/>
      <c r="T538" s="729" t="s">
        <v>93</v>
      </c>
      <c r="U538" s="730"/>
      <c r="W538" s="729" t="s">
        <v>94</v>
      </c>
      <c r="X538" s="730"/>
      <c r="Z538" s="731" t="s">
        <v>95</v>
      </c>
      <c r="AA538" s="732"/>
    </row>
    <row r="539" spans="2:27" ht="17.25" customHeight="1">
      <c r="B539" s="89">
        <v>9780993253706</v>
      </c>
      <c r="C539" s="91" t="s">
        <v>1978</v>
      </c>
      <c r="D539" s="100" t="s">
        <v>920</v>
      </c>
      <c r="E539" s="92" t="s">
        <v>54</v>
      </c>
      <c r="F539" s="93" t="s">
        <v>1979</v>
      </c>
      <c r="G539" s="93"/>
      <c r="H539" s="513"/>
      <c r="I539" s="275">
        <v>26.95</v>
      </c>
      <c r="J539" s="218"/>
      <c r="K539" s="196">
        <f t="shared" ref="K539:K547" si="214">I539-(I539*J539)</f>
        <v>26.95</v>
      </c>
      <c r="L539" s="228">
        <f t="shared" ref="L539:L547" si="215">K539*H539</f>
        <v>0</v>
      </c>
      <c r="M539" s="220">
        <v>0</v>
      </c>
      <c r="N539" s="253">
        <f t="shared" ref="N539:N547" si="216">L539+(L539*M539)</f>
        <v>0</v>
      </c>
      <c r="O539" s="299"/>
      <c r="Q539" s="676"/>
      <c r="R539" s="679">
        <f t="shared" ref="R539:R549" si="217">IF(Q539="YES",$H539,0)</f>
        <v>0</v>
      </c>
      <c r="T539" s="676"/>
      <c r="U539" s="679">
        <f t="shared" ref="U539:U549" si="218">IF(T539="YES",$H539,0)</f>
        <v>0</v>
      </c>
      <c r="W539" s="676"/>
      <c r="X539" s="679">
        <f t="shared" ref="X539:X549" si="219">IF(W539="YES",$H539,0)</f>
        <v>0</v>
      </c>
      <c r="Z539" s="676"/>
      <c r="AA539" s="679">
        <f t="shared" ref="AA539:AA549" si="220">IF(Z539="YES",$H539,0)</f>
        <v>0</v>
      </c>
    </row>
    <row r="540" spans="2:27" ht="17.25" customHeight="1">
      <c r="B540" s="89">
        <v>9780993253713</v>
      </c>
      <c r="C540" s="91" t="s">
        <v>1980</v>
      </c>
      <c r="D540" s="100" t="s">
        <v>920</v>
      </c>
      <c r="E540" s="92" t="s">
        <v>54</v>
      </c>
      <c r="F540" s="93" t="s">
        <v>1979</v>
      </c>
      <c r="G540" s="93"/>
      <c r="H540" s="513"/>
      <c r="I540" s="275">
        <v>21.95</v>
      </c>
      <c r="J540" s="218"/>
      <c r="K540" s="196">
        <f t="shared" si="214"/>
        <v>21.95</v>
      </c>
      <c r="L540" s="228">
        <f t="shared" si="215"/>
        <v>0</v>
      </c>
      <c r="M540" s="220">
        <v>0</v>
      </c>
      <c r="N540" s="253">
        <f t="shared" si="216"/>
        <v>0</v>
      </c>
      <c r="O540" s="299"/>
      <c r="Q540" s="676"/>
      <c r="R540" s="679">
        <f t="shared" si="217"/>
        <v>0</v>
      </c>
      <c r="T540" s="676"/>
      <c r="U540" s="679">
        <f t="shared" si="218"/>
        <v>0</v>
      </c>
      <c r="W540" s="676"/>
      <c r="X540" s="679">
        <f t="shared" si="219"/>
        <v>0</v>
      </c>
      <c r="Z540" s="676"/>
      <c r="AA540" s="679">
        <f t="shared" si="220"/>
        <v>0</v>
      </c>
    </row>
    <row r="541" spans="2:27" ht="14.45">
      <c r="B541" s="381">
        <v>9781917280358</v>
      </c>
      <c r="C541" s="558" t="s">
        <v>1981</v>
      </c>
      <c r="D541" s="561" t="s">
        <v>920</v>
      </c>
      <c r="E541" s="561" t="s">
        <v>56</v>
      </c>
      <c r="F541" s="425" t="s">
        <v>1384</v>
      </c>
      <c r="G541" s="564" t="s">
        <v>1982</v>
      </c>
      <c r="H541" s="470"/>
      <c r="I541" s="607">
        <v>6.5</v>
      </c>
      <c r="J541" s="218"/>
      <c r="K541" s="196">
        <f>I541-(I541*J541)</f>
        <v>6.5</v>
      </c>
      <c r="L541" s="228">
        <f>K541*H541</f>
        <v>0</v>
      </c>
      <c r="M541" s="220">
        <v>0</v>
      </c>
      <c r="N541" s="253">
        <f>L541+(L541*M541)</f>
        <v>0</v>
      </c>
      <c r="O541" s="299"/>
      <c r="Q541" s="676"/>
      <c r="R541" s="679">
        <f t="shared" si="217"/>
        <v>0</v>
      </c>
      <c r="T541" s="676"/>
      <c r="U541" s="679">
        <f t="shared" si="218"/>
        <v>0</v>
      </c>
      <c r="W541" s="676"/>
      <c r="X541" s="679">
        <f t="shared" si="219"/>
        <v>0</v>
      </c>
      <c r="Z541" s="676"/>
      <c r="AA541" s="679">
        <f t="shared" si="220"/>
        <v>0</v>
      </c>
    </row>
    <row r="542" spans="2:27" ht="17.25" customHeight="1">
      <c r="B542" s="381">
        <v>9781910468722</v>
      </c>
      <c r="C542" s="558" t="s">
        <v>1983</v>
      </c>
      <c r="D542" s="67" t="s">
        <v>920</v>
      </c>
      <c r="E542" s="561" t="s">
        <v>56</v>
      </c>
      <c r="F542" s="425" t="s">
        <v>208</v>
      </c>
      <c r="G542" s="564" t="s">
        <v>1984</v>
      </c>
      <c r="H542" s="470"/>
      <c r="I542" s="607">
        <v>3.95</v>
      </c>
      <c r="J542" s="218"/>
      <c r="K542" s="196">
        <f>I542-(I542*J542)</f>
        <v>3.95</v>
      </c>
      <c r="L542" s="228">
        <f>K542*H542</f>
        <v>0</v>
      </c>
      <c r="M542" s="220">
        <v>0</v>
      </c>
      <c r="N542" s="253">
        <f>L542+(L542*M542)</f>
        <v>0</v>
      </c>
      <c r="O542" s="299"/>
      <c r="Q542" s="676"/>
      <c r="R542" s="679">
        <f t="shared" si="217"/>
        <v>0</v>
      </c>
      <c r="T542" s="676"/>
      <c r="U542" s="679">
        <f t="shared" si="218"/>
        <v>0</v>
      </c>
      <c r="W542" s="676"/>
      <c r="X542" s="679">
        <f t="shared" si="219"/>
        <v>0</v>
      </c>
      <c r="Z542" s="676"/>
      <c r="AA542" s="679">
        <f t="shared" si="220"/>
        <v>0</v>
      </c>
    </row>
    <row r="543" spans="2:27" ht="17.25" customHeight="1">
      <c r="B543" s="118">
        <v>9780717159468</v>
      </c>
      <c r="C543" s="69" t="s">
        <v>1985</v>
      </c>
      <c r="D543" s="63" t="s">
        <v>920</v>
      </c>
      <c r="E543" s="79" t="s">
        <v>54</v>
      </c>
      <c r="F543" s="80" t="s">
        <v>246</v>
      </c>
      <c r="G543" s="451"/>
      <c r="H543" s="470"/>
      <c r="I543" s="274">
        <v>39.99</v>
      </c>
      <c r="J543" s="218"/>
      <c r="K543" s="196">
        <f>I543-(I543*J543)</f>
        <v>39.99</v>
      </c>
      <c r="L543" s="228">
        <f>K543*H543</f>
        <v>0</v>
      </c>
      <c r="M543" s="220">
        <v>0</v>
      </c>
      <c r="N543" s="253">
        <f>L543+(L543*M543)</f>
        <v>0</v>
      </c>
      <c r="O543" s="299"/>
      <c r="Q543" s="676"/>
      <c r="R543" s="679">
        <f t="shared" si="217"/>
        <v>0</v>
      </c>
      <c r="T543" s="676"/>
      <c r="U543" s="679">
        <f t="shared" si="218"/>
        <v>0</v>
      </c>
      <c r="W543" s="676"/>
      <c r="X543" s="679">
        <f t="shared" si="219"/>
        <v>0</v>
      </c>
      <c r="Z543" s="676"/>
      <c r="AA543" s="679">
        <f t="shared" si="220"/>
        <v>0</v>
      </c>
    </row>
    <row r="544" spans="2:27" s="333" customFormat="1" ht="17.25" customHeight="1">
      <c r="B544" s="87"/>
      <c r="C544" s="132" t="s">
        <v>396</v>
      </c>
      <c r="D544" s="132"/>
      <c r="E544" s="130"/>
      <c r="F544" s="86"/>
      <c r="G544" s="86"/>
      <c r="H544" s="468"/>
      <c r="I544" s="224"/>
      <c r="J544" s="218"/>
      <c r="K544" s="306">
        <f>I544-(I544*J544)</f>
        <v>0</v>
      </c>
      <c r="L544" s="307">
        <f>K544*H544</f>
        <v>0</v>
      </c>
      <c r="M544" s="220">
        <v>0</v>
      </c>
      <c r="N544" s="308">
        <f>L544+(L544*M544)</f>
        <v>0</v>
      </c>
      <c r="O544" s="299"/>
      <c r="Q544" s="676"/>
      <c r="R544" s="693">
        <f t="shared" si="217"/>
        <v>0</v>
      </c>
      <c r="T544" s="676"/>
      <c r="U544" s="693">
        <f t="shared" si="218"/>
        <v>0</v>
      </c>
      <c r="W544" s="676"/>
      <c r="X544" s="693">
        <f t="shared" si="219"/>
        <v>0</v>
      </c>
      <c r="Z544" s="676"/>
      <c r="AA544" s="693">
        <f t="shared" si="220"/>
        <v>0</v>
      </c>
    </row>
    <row r="545" spans="2:27" s="333" customFormat="1" ht="17.25" customHeight="1">
      <c r="B545" s="118"/>
      <c r="C545" s="129"/>
      <c r="D545" s="662"/>
      <c r="E545" s="145"/>
      <c r="F545" s="86"/>
      <c r="G545" s="310"/>
      <c r="H545" s="513"/>
      <c r="I545" s="524"/>
      <c r="J545" s="218"/>
      <c r="K545" s="306">
        <f t="shared" si="214"/>
        <v>0</v>
      </c>
      <c r="L545" s="307">
        <f t="shared" si="215"/>
        <v>0</v>
      </c>
      <c r="M545" s="220">
        <v>0</v>
      </c>
      <c r="N545" s="308">
        <f t="shared" si="216"/>
        <v>0</v>
      </c>
      <c r="O545" s="299"/>
      <c r="Q545" s="676"/>
      <c r="R545" s="693">
        <f t="shared" si="217"/>
        <v>0</v>
      </c>
      <c r="T545" s="676"/>
      <c r="U545" s="693">
        <f t="shared" si="218"/>
        <v>0</v>
      </c>
      <c r="W545" s="676"/>
      <c r="X545" s="693">
        <f t="shared" si="219"/>
        <v>0</v>
      </c>
      <c r="Z545" s="676"/>
      <c r="AA545" s="693">
        <f t="shared" si="220"/>
        <v>0</v>
      </c>
    </row>
    <row r="546" spans="2:27" s="333" customFormat="1" ht="17.25" customHeight="1">
      <c r="B546" s="118"/>
      <c r="C546" s="312"/>
      <c r="D546" s="662"/>
      <c r="E546" s="151"/>
      <c r="F546" s="85"/>
      <c r="G546" s="80"/>
      <c r="H546" s="513"/>
      <c r="I546" s="303"/>
      <c r="J546" s="218"/>
      <c r="K546" s="306">
        <f t="shared" si="214"/>
        <v>0</v>
      </c>
      <c r="L546" s="307">
        <f t="shared" si="215"/>
        <v>0</v>
      </c>
      <c r="M546" s="220">
        <v>0</v>
      </c>
      <c r="N546" s="308">
        <f t="shared" si="216"/>
        <v>0</v>
      </c>
      <c r="O546" s="299"/>
      <c r="Q546" s="676"/>
      <c r="R546" s="693">
        <f t="shared" si="217"/>
        <v>0</v>
      </c>
      <c r="T546" s="676"/>
      <c r="U546" s="693">
        <f t="shared" si="218"/>
        <v>0</v>
      </c>
      <c r="W546" s="676"/>
      <c r="X546" s="693">
        <f t="shared" si="219"/>
        <v>0</v>
      </c>
      <c r="Z546" s="676"/>
      <c r="AA546" s="693">
        <f t="shared" si="220"/>
        <v>0</v>
      </c>
    </row>
    <row r="547" spans="2:27" s="333" customFormat="1" ht="17.25" customHeight="1">
      <c r="B547" s="118"/>
      <c r="C547" s="316"/>
      <c r="D547" s="662"/>
      <c r="E547" s="151"/>
      <c r="F547" s="85"/>
      <c r="G547" s="80"/>
      <c r="H547" s="513"/>
      <c r="I547" s="303"/>
      <c r="J547" s="218"/>
      <c r="K547" s="306">
        <f t="shared" si="214"/>
        <v>0</v>
      </c>
      <c r="L547" s="307">
        <f t="shared" si="215"/>
        <v>0</v>
      </c>
      <c r="M547" s="221">
        <v>0</v>
      </c>
      <c r="N547" s="308">
        <f t="shared" si="216"/>
        <v>0</v>
      </c>
      <c r="O547" s="299"/>
      <c r="Q547" s="676"/>
      <c r="R547" s="693">
        <f t="shared" si="217"/>
        <v>0</v>
      </c>
      <c r="T547" s="676"/>
      <c r="U547" s="693">
        <f t="shared" si="218"/>
        <v>0</v>
      </c>
      <c r="W547" s="676"/>
      <c r="X547" s="693">
        <f t="shared" si="219"/>
        <v>0</v>
      </c>
      <c r="Z547" s="676"/>
      <c r="AA547" s="693">
        <f t="shared" si="220"/>
        <v>0</v>
      </c>
    </row>
    <row r="548" spans="2:27" s="333" customFormat="1" ht="17.25" customHeight="1">
      <c r="B548" s="118"/>
      <c r="C548" s="312"/>
      <c r="D548" s="662"/>
      <c r="E548" s="151"/>
      <c r="F548" s="85"/>
      <c r="G548" s="80"/>
      <c r="H548" s="513"/>
      <c r="I548" s="303"/>
      <c r="J548" s="218"/>
      <c r="K548" s="306">
        <f t="shared" ref="K548:K549" si="221">I548-(I548*J548)</f>
        <v>0</v>
      </c>
      <c r="L548" s="307">
        <f t="shared" ref="L548:L549" si="222">K548*H548</f>
        <v>0</v>
      </c>
      <c r="M548" s="221">
        <v>0</v>
      </c>
      <c r="N548" s="308">
        <f t="shared" ref="N548:N549" si="223">L548+(L548*M548)</f>
        <v>0</v>
      </c>
      <c r="O548" s="299"/>
      <c r="Q548" s="676"/>
      <c r="R548" s="693">
        <f t="shared" si="217"/>
        <v>0</v>
      </c>
      <c r="T548" s="676"/>
      <c r="U548" s="693">
        <f t="shared" si="218"/>
        <v>0</v>
      </c>
      <c r="W548" s="676"/>
      <c r="X548" s="693">
        <f t="shared" si="219"/>
        <v>0</v>
      </c>
      <c r="Z548" s="676"/>
      <c r="AA548" s="693">
        <f t="shared" si="220"/>
        <v>0</v>
      </c>
    </row>
    <row r="549" spans="2:27" s="333" customFormat="1" ht="17.25" customHeight="1">
      <c r="B549" s="118"/>
      <c r="C549" s="312"/>
      <c r="D549" s="662"/>
      <c r="E549" s="151"/>
      <c r="F549" s="85"/>
      <c r="G549" s="80"/>
      <c r="H549" s="513"/>
      <c r="I549" s="303"/>
      <c r="J549" s="218"/>
      <c r="K549" s="306">
        <f t="shared" si="221"/>
        <v>0</v>
      </c>
      <c r="L549" s="307">
        <f t="shared" si="222"/>
        <v>0</v>
      </c>
      <c r="M549" s="221">
        <v>0</v>
      </c>
      <c r="N549" s="308">
        <f t="shared" si="223"/>
        <v>0</v>
      </c>
      <c r="O549" s="299"/>
      <c r="Q549" s="676"/>
      <c r="R549" s="693">
        <f t="shared" si="217"/>
        <v>0</v>
      </c>
      <c r="T549" s="676"/>
      <c r="U549" s="693">
        <f t="shared" si="218"/>
        <v>0</v>
      </c>
      <c r="W549" s="676"/>
      <c r="X549" s="693">
        <f t="shared" si="219"/>
        <v>0</v>
      </c>
      <c r="Z549" s="676"/>
      <c r="AA549" s="693">
        <f t="shared" si="220"/>
        <v>0</v>
      </c>
    </row>
    <row r="550" spans="2:27" s="333" customFormat="1" ht="17.25" customHeight="1">
      <c r="B550" s="479"/>
      <c r="C550" s="486" t="s">
        <v>271</v>
      </c>
      <c r="D550" s="654"/>
      <c r="E550" s="476"/>
      <c r="F550" s="477"/>
      <c r="G550" s="478"/>
      <c r="H550" s="511"/>
      <c r="I550" s="480"/>
      <c r="J550" s="481"/>
      <c r="K550" s="482"/>
      <c r="L550" s="483"/>
      <c r="M550" s="484"/>
      <c r="N550" s="484"/>
      <c r="O550" s="485"/>
      <c r="Q550" s="454"/>
      <c r="R550" s="677"/>
      <c r="S550" s="12"/>
      <c r="T550"/>
      <c r="U550" s="680"/>
      <c r="V550" s="12"/>
      <c r="W550"/>
      <c r="X550" s="680"/>
      <c r="Y550" s="12"/>
      <c r="Z550"/>
      <c r="AA550" s="680"/>
    </row>
    <row r="551" spans="2:27" ht="17.25" customHeight="1">
      <c r="B551" s="174" t="s">
        <v>1986</v>
      </c>
      <c r="C551" s="175"/>
      <c r="D551" s="176"/>
      <c r="E551" s="176"/>
      <c r="F551" s="175"/>
      <c r="G551" s="175"/>
      <c r="H551" s="263">
        <f>SUM(H539:H550)</f>
        <v>0</v>
      </c>
      <c r="I551" s="520"/>
      <c r="J551" s="193"/>
      <c r="K551" s="193"/>
      <c r="L551" s="229">
        <f>SUM(L539:L550)</f>
        <v>0</v>
      </c>
      <c r="M551" s="171"/>
      <c r="N551" s="241">
        <f>SUM(N539:N550)</f>
        <v>0</v>
      </c>
      <c r="O551" s="31"/>
      <c r="S551" s="333"/>
      <c r="V551" s="333"/>
      <c r="Y551" s="333"/>
    </row>
    <row r="552" spans="2:27" ht="17.25" customHeight="1">
      <c r="B552" s="5"/>
      <c r="C552" s="6"/>
      <c r="D552" s="6"/>
      <c r="E552" s="2"/>
      <c r="F552" s="37"/>
      <c r="G552" s="37"/>
      <c r="H552" s="265"/>
      <c r="M552" s="163"/>
      <c r="N552" s="163"/>
      <c r="O552" s="37"/>
    </row>
    <row r="553" spans="2:27" ht="30" customHeight="1">
      <c r="B553" s="733" t="s">
        <v>1987</v>
      </c>
      <c r="C553" s="733"/>
      <c r="D553" s="733"/>
      <c r="E553" s="733"/>
      <c r="F553" s="733"/>
      <c r="G553" s="733"/>
      <c r="H553" s="733"/>
      <c r="I553" s="733"/>
      <c r="J553" s="733"/>
      <c r="K553" s="733"/>
      <c r="L553" s="733"/>
      <c r="M553" s="733"/>
      <c r="N553" s="733"/>
      <c r="O553" s="733"/>
    </row>
    <row r="554" spans="2:27" s="22" customFormat="1" ht="30" customHeight="1">
      <c r="B554" s="106" t="s">
        <v>78</v>
      </c>
      <c r="C554" s="166" t="s">
        <v>79</v>
      </c>
      <c r="D554" s="166" t="s">
        <v>80</v>
      </c>
      <c r="E554" s="166" t="s">
        <v>81</v>
      </c>
      <c r="F554" s="167" t="s">
        <v>82</v>
      </c>
      <c r="G554" s="166" t="s">
        <v>83</v>
      </c>
      <c r="H554" s="262" t="s">
        <v>84</v>
      </c>
      <c r="I554" s="463" t="s">
        <v>85</v>
      </c>
      <c r="J554" s="178" t="s">
        <v>86</v>
      </c>
      <c r="K554" s="178" t="s">
        <v>87</v>
      </c>
      <c r="L554" s="178" t="s">
        <v>88</v>
      </c>
      <c r="M554" s="223" t="s">
        <v>89</v>
      </c>
      <c r="N554" s="223" t="s">
        <v>90</v>
      </c>
      <c r="O554" s="166" t="s">
        <v>91</v>
      </c>
      <c r="Q554" s="729" t="s">
        <v>92</v>
      </c>
      <c r="R554" s="730"/>
      <c r="T554" s="729" t="s">
        <v>93</v>
      </c>
      <c r="U554" s="730"/>
      <c r="W554" s="729" t="s">
        <v>94</v>
      </c>
      <c r="X554" s="730"/>
      <c r="Z554" s="731" t="s">
        <v>95</v>
      </c>
      <c r="AA554" s="732"/>
    </row>
    <row r="555" spans="2:27" ht="17.25" customHeight="1">
      <c r="B555" s="43">
        <v>9781907330735</v>
      </c>
      <c r="C555" s="68" t="s">
        <v>1988</v>
      </c>
      <c r="D555" s="44" t="s">
        <v>944</v>
      </c>
      <c r="E555" s="54" t="s">
        <v>56</v>
      </c>
      <c r="F555" s="46" t="s">
        <v>1294</v>
      </c>
      <c r="G555" s="300">
        <v>907330</v>
      </c>
      <c r="H555" s="469"/>
      <c r="I555" s="271">
        <v>8.5</v>
      </c>
      <c r="J555" s="218"/>
      <c r="K555" s="196">
        <f t="shared" ref="K555:K565" si="224">I555-(I555*J555)</f>
        <v>8.5</v>
      </c>
      <c r="L555" s="228">
        <f t="shared" ref="L555:L565" si="225">K555*H555</f>
        <v>0</v>
      </c>
      <c r="M555" s="220">
        <v>0</v>
      </c>
      <c r="N555" s="253">
        <f t="shared" ref="N555:N565" si="226">L555+(L555*M555)</f>
        <v>0</v>
      </c>
      <c r="O555" s="299"/>
      <c r="Q555" s="676"/>
      <c r="R555" s="679">
        <f t="shared" ref="R555:R572" si="227">IF(Q555="YES",$H555,0)</f>
        <v>0</v>
      </c>
      <c r="T555" s="676"/>
      <c r="U555" s="679">
        <f t="shared" ref="U555:U572" si="228">IF(T555="YES",$H555,0)</f>
        <v>0</v>
      </c>
      <c r="W555" s="676"/>
      <c r="X555" s="679">
        <f t="shared" ref="X555:X572" si="229">IF(W555="YES",$H555,0)</f>
        <v>0</v>
      </c>
      <c r="Z555" s="676"/>
      <c r="AA555" s="679">
        <f t="shared" ref="AA555:AA572" si="230">IF(Z555="YES",$H555,0)</f>
        <v>0</v>
      </c>
    </row>
    <row r="556" spans="2:27" ht="14.45">
      <c r="B556" s="41">
        <v>9780861670130</v>
      </c>
      <c r="C556" s="53" t="s">
        <v>1989</v>
      </c>
      <c r="D556" s="44" t="s">
        <v>944</v>
      </c>
      <c r="E556" s="54" t="s">
        <v>56</v>
      </c>
      <c r="F556" s="42" t="s">
        <v>138</v>
      </c>
      <c r="G556" s="55" t="s">
        <v>1990</v>
      </c>
      <c r="H556" s="469"/>
      <c r="I556" s="272">
        <v>6.5</v>
      </c>
      <c r="J556" s="218"/>
      <c r="K556" s="196">
        <f t="shared" si="224"/>
        <v>6.5</v>
      </c>
      <c r="L556" s="228">
        <f t="shared" si="225"/>
        <v>0</v>
      </c>
      <c r="M556" s="220">
        <v>0</v>
      </c>
      <c r="N556" s="253">
        <f t="shared" si="226"/>
        <v>0</v>
      </c>
      <c r="O556" s="299"/>
      <c r="Q556" s="676"/>
      <c r="R556" s="679">
        <f t="shared" si="227"/>
        <v>0</v>
      </c>
      <c r="T556" s="676"/>
      <c r="U556" s="679">
        <f t="shared" si="228"/>
        <v>0</v>
      </c>
      <c r="W556" s="676"/>
      <c r="X556" s="679">
        <f t="shared" si="229"/>
        <v>0</v>
      </c>
      <c r="Z556" s="676"/>
      <c r="AA556" s="679">
        <f t="shared" si="230"/>
        <v>0</v>
      </c>
    </row>
    <row r="557" spans="2:27" ht="17.25" customHeight="1">
      <c r="B557" s="41">
        <v>9781845367480</v>
      </c>
      <c r="C557" s="53" t="s">
        <v>1991</v>
      </c>
      <c r="D557" s="44" t="s">
        <v>944</v>
      </c>
      <c r="E557" s="54" t="s">
        <v>54</v>
      </c>
      <c r="F557" s="42" t="s">
        <v>138</v>
      </c>
      <c r="G557" s="55" t="s">
        <v>1992</v>
      </c>
      <c r="H557" s="469"/>
      <c r="I557" s="272">
        <v>39.950000000000003</v>
      </c>
      <c r="J557" s="218"/>
      <c r="K557" s="196">
        <f t="shared" si="224"/>
        <v>39.950000000000003</v>
      </c>
      <c r="L557" s="228">
        <f t="shared" si="225"/>
        <v>0</v>
      </c>
      <c r="M557" s="220">
        <v>0</v>
      </c>
      <c r="N557" s="253">
        <f t="shared" si="226"/>
        <v>0</v>
      </c>
      <c r="O557" s="299"/>
      <c r="Q557" s="676"/>
      <c r="R557" s="679">
        <f t="shared" si="227"/>
        <v>0</v>
      </c>
      <c r="T557" s="676"/>
      <c r="U557" s="679">
        <f t="shared" si="228"/>
        <v>0</v>
      </c>
      <c r="W557" s="676"/>
      <c r="X557" s="679">
        <f t="shared" si="229"/>
        <v>0</v>
      </c>
      <c r="Z557" s="676"/>
      <c r="AA557" s="679">
        <f t="shared" si="230"/>
        <v>0</v>
      </c>
    </row>
    <row r="558" spans="2:27" ht="17.25" customHeight="1">
      <c r="B558" s="41"/>
      <c r="C558" s="53" t="s">
        <v>1993</v>
      </c>
      <c r="D558" s="44" t="s">
        <v>944</v>
      </c>
      <c r="E558" s="54" t="s">
        <v>54</v>
      </c>
      <c r="F558" s="42" t="s">
        <v>138</v>
      </c>
      <c r="G558" s="55" t="s">
        <v>1994</v>
      </c>
      <c r="H558" s="469"/>
      <c r="I558" s="272">
        <v>29.95</v>
      </c>
      <c r="J558" s="218"/>
      <c r="K558" s="196">
        <f t="shared" si="224"/>
        <v>29.95</v>
      </c>
      <c r="L558" s="228">
        <f t="shared" si="225"/>
        <v>0</v>
      </c>
      <c r="M558" s="220">
        <v>0</v>
      </c>
      <c r="N558" s="253">
        <f t="shared" si="226"/>
        <v>0</v>
      </c>
      <c r="O558" s="299"/>
      <c r="Q558" s="676"/>
      <c r="R558" s="679">
        <f t="shared" si="227"/>
        <v>0</v>
      </c>
      <c r="T558" s="676"/>
      <c r="U558" s="679">
        <f t="shared" si="228"/>
        <v>0</v>
      </c>
      <c r="W558" s="676"/>
      <c r="X558" s="679">
        <f t="shared" si="229"/>
        <v>0</v>
      </c>
      <c r="Z558" s="676"/>
      <c r="AA558" s="679">
        <f t="shared" si="230"/>
        <v>0</v>
      </c>
    </row>
    <row r="559" spans="2:27" ht="17.25" customHeight="1">
      <c r="B559" s="41">
        <v>9781845367497</v>
      </c>
      <c r="C559" s="53" t="s">
        <v>1995</v>
      </c>
      <c r="D559" s="44" t="s">
        <v>944</v>
      </c>
      <c r="E559" s="54" t="s">
        <v>54</v>
      </c>
      <c r="F559" s="42" t="s">
        <v>138</v>
      </c>
      <c r="G559" s="55" t="s">
        <v>1996</v>
      </c>
      <c r="H559" s="469"/>
      <c r="I559" s="272">
        <v>10.95</v>
      </c>
      <c r="J559" s="218"/>
      <c r="K559" s="196">
        <f t="shared" si="224"/>
        <v>10.95</v>
      </c>
      <c r="L559" s="228">
        <f t="shared" si="225"/>
        <v>0</v>
      </c>
      <c r="M559" s="220">
        <v>0</v>
      </c>
      <c r="N559" s="253">
        <f t="shared" si="226"/>
        <v>0</v>
      </c>
      <c r="O559" s="299"/>
      <c r="Q559" s="676"/>
      <c r="R559" s="679">
        <f t="shared" si="227"/>
        <v>0</v>
      </c>
      <c r="T559" s="676"/>
      <c r="U559" s="679">
        <f t="shared" si="228"/>
        <v>0</v>
      </c>
      <c r="W559" s="676"/>
      <c r="X559" s="679">
        <f t="shared" si="229"/>
        <v>0</v>
      </c>
      <c r="Z559" s="676"/>
      <c r="AA559" s="679">
        <f t="shared" si="230"/>
        <v>0</v>
      </c>
    </row>
    <row r="560" spans="2:27" ht="17.25" customHeight="1">
      <c r="B560" s="41">
        <v>9781845366353</v>
      </c>
      <c r="C560" s="53" t="s">
        <v>1997</v>
      </c>
      <c r="D560" s="44" t="s">
        <v>944</v>
      </c>
      <c r="E560" s="54" t="s">
        <v>56</v>
      </c>
      <c r="F560" s="42" t="s">
        <v>138</v>
      </c>
      <c r="G560" s="55" t="s">
        <v>1998</v>
      </c>
      <c r="H560" s="469"/>
      <c r="I560" s="272">
        <v>9.9499999999999993</v>
      </c>
      <c r="J560" s="218"/>
      <c r="K560" s="196">
        <f t="shared" si="224"/>
        <v>9.9499999999999993</v>
      </c>
      <c r="L560" s="228">
        <f t="shared" si="225"/>
        <v>0</v>
      </c>
      <c r="M560" s="220">
        <v>0</v>
      </c>
      <c r="N560" s="253">
        <f t="shared" si="226"/>
        <v>0</v>
      </c>
      <c r="O560" s="299"/>
      <c r="Q560" s="676"/>
      <c r="R560" s="679">
        <f t="shared" si="227"/>
        <v>0</v>
      </c>
      <c r="T560" s="676"/>
      <c r="U560" s="679">
        <f t="shared" si="228"/>
        <v>0</v>
      </c>
      <c r="W560" s="676"/>
      <c r="X560" s="679">
        <f t="shared" si="229"/>
        <v>0</v>
      </c>
      <c r="Z560" s="676"/>
      <c r="AA560" s="679">
        <f t="shared" si="230"/>
        <v>0</v>
      </c>
    </row>
    <row r="561" spans="2:27" ht="28.9">
      <c r="B561" s="41">
        <v>9781913228415</v>
      </c>
      <c r="C561" s="53" t="s">
        <v>1999</v>
      </c>
      <c r="D561" s="44" t="s">
        <v>944</v>
      </c>
      <c r="E561" s="54" t="s">
        <v>54</v>
      </c>
      <c r="F561" s="42" t="s">
        <v>208</v>
      </c>
      <c r="G561" s="55" t="s">
        <v>2000</v>
      </c>
      <c r="H561" s="469"/>
      <c r="I561" s="272">
        <v>38.950000000000003</v>
      </c>
      <c r="J561" s="218"/>
      <c r="K561" s="196">
        <f t="shared" si="224"/>
        <v>38.950000000000003</v>
      </c>
      <c r="L561" s="228">
        <f t="shared" si="225"/>
        <v>0</v>
      </c>
      <c r="M561" s="220">
        <v>0</v>
      </c>
      <c r="N561" s="253">
        <f t="shared" si="226"/>
        <v>0</v>
      </c>
      <c r="O561" s="299"/>
      <c r="Q561" s="676"/>
      <c r="R561" s="679">
        <f t="shared" si="227"/>
        <v>0</v>
      </c>
      <c r="T561" s="676"/>
      <c r="U561" s="679">
        <f t="shared" si="228"/>
        <v>0</v>
      </c>
      <c r="W561" s="676"/>
      <c r="X561" s="679">
        <f t="shared" si="229"/>
        <v>0</v>
      </c>
      <c r="Z561" s="676"/>
      <c r="AA561" s="679">
        <f t="shared" si="230"/>
        <v>0</v>
      </c>
    </row>
    <row r="562" spans="2:27" ht="17.25" customHeight="1">
      <c r="B562" s="41">
        <v>9781913228422</v>
      </c>
      <c r="C562" s="53" t="s">
        <v>2001</v>
      </c>
      <c r="D562" s="44" t="s">
        <v>944</v>
      </c>
      <c r="E562" s="54" t="s">
        <v>56</v>
      </c>
      <c r="F562" s="42" t="s">
        <v>208</v>
      </c>
      <c r="G562" s="55" t="s">
        <v>2002</v>
      </c>
      <c r="H562" s="469"/>
      <c r="I562" s="272">
        <v>10.95</v>
      </c>
      <c r="J562" s="218"/>
      <c r="K562" s="196">
        <f t="shared" si="224"/>
        <v>10.95</v>
      </c>
      <c r="L562" s="228">
        <f t="shared" si="225"/>
        <v>0</v>
      </c>
      <c r="M562" s="220">
        <v>0</v>
      </c>
      <c r="N562" s="253">
        <f t="shared" si="226"/>
        <v>0</v>
      </c>
      <c r="O562" s="299"/>
      <c r="Q562" s="676"/>
      <c r="R562" s="679">
        <f t="shared" si="227"/>
        <v>0</v>
      </c>
      <c r="T562" s="676"/>
      <c r="U562" s="679">
        <f t="shared" si="228"/>
        <v>0</v>
      </c>
      <c r="W562" s="676"/>
      <c r="X562" s="679">
        <f t="shared" si="229"/>
        <v>0</v>
      </c>
      <c r="Z562" s="676"/>
      <c r="AA562" s="679">
        <f t="shared" si="230"/>
        <v>0</v>
      </c>
    </row>
    <row r="563" spans="2:27" ht="17.25" customHeight="1">
      <c r="B563" s="41">
        <v>9781913228439</v>
      </c>
      <c r="C563" s="53" t="s">
        <v>2003</v>
      </c>
      <c r="D563" s="44" t="s">
        <v>944</v>
      </c>
      <c r="E563" s="54" t="s">
        <v>56</v>
      </c>
      <c r="F563" s="42" t="s">
        <v>208</v>
      </c>
      <c r="G563" s="55" t="s">
        <v>2004</v>
      </c>
      <c r="H563" s="469"/>
      <c r="I563" s="272">
        <v>12.95</v>
      </c>
      <c r="J563" s="218"/>
      <c r="K563" s="196">
        <f t="shared" si="224"/>
        <v>12.95</v>
      </c>
      <c r="L563" s="228">
        <f t="shared" si="225"/>
        <v>0</v>
      </c>
      <c r="M563" s="220">
        <v>0</v>
      </c>
      <c r="N563" s="253">
        <f t="shared" si="226"/>
        <v>0</v>
      </c>
      <c r="O563" s="299"/>
      <c r="Q563" s="676"/>
      <c r="R563" s="679">
        <f t="shared" si="227"/>
        <v>0</v>
      </c>
      <c r="T563" s="676"/>
      <c r="U563" s="679">
        <f t="shared" si="228"/>
        <v>0</v>
      </c>
      <c r="W563" s="676"/>
      <c r="X563" s="679">
        <f t="shared" si="229"/>
        <v>0</v>
      </c>
      <c r="Z563" s="676"/>
      <c r="AA563" s="679">
        <f t="shared" si="230"/>
        <v>0</v>
      </c>
    </row>
    <row r="564" spans="2:27" ht="17.25" customHeight="1">
      <c r="B564" s="631">
        <v>9781917280297</v>
      </c>
      <c r="C564" s="53" t="s">
        <v>2005</v>
      </c>
      <c r="D564" s="44" t="s">
        <v>944</v>
      </c>
      <c r="E564" s="54" t="s">
        <v>56</v>
      </c>
      <c r="F564" s="42" t="s">
        <v>1384</v>
      </c>
      <c r="G564" s="55" t="s">
        <v>2006</v>
      </c>
      <c r="H564" s="469"/>
      <c r="I564" s="272">
        <v>6.5</v>
      </c>
      <c r="J564" s="218"/>
      <c r="K564" s="196">
        <f t="shared" si="224"/>
        <v>6.5</v>
      </c>
      <c r="L564" s="228">
        <f t="shared" si="225"/>
        <v>0</v>
      </c>
      <c r="M564" s="220">
        <v>0</v>
      </c>
      <c r="N564" s="253">
        <f t="shared" si="226"/>
        <v>0</v>
      </c>
      <c r="O564" s="299"/>
      <c r="Q564" s="676"/>
      <c r="R564" s="679">
        <f t="shared" si="227"/>
        <v>0</v>
      </c>
      <c r="T564" s="676"/>
      <c r="U564" s="679">
        <f t="shared" si="228"/>
        <v>0</v>
      </c>
      <c r="W564" s="676"/>
      <c r="X564" s="679">
        <f t="shared" si="229"/>
        <v>0</v>
      </c>
      <c r="Z564" s="676"/>
      <c r="AA564" s="679">
        <f t="shared" si="230"/>
        <v>0</v>
      </c>
    </row>
    <row r="565" spans="2:27" ht="17.25" customHeight="1">
      <c r="B565" s="118">
        <v>9781789270839</v>
      </c>
      <c r="C565" s="630" t="s">
        <v>2007</v>
      </c>
      <c r="D565" s="44" t="s">
        <v>944</v>
      </c>
      <c r="E565" s="54" t="s">
        <v>54</v>
      </c>
      <c r="F565" s="42" t="s">
        <v>225</v>
      </c>
      <c r="G565" s="55" t="s">
        <v>2008</v>
      </c>
      <c r="H565" s="469"/>
      <c r="I565" s="272">
        <v>42.9</v>
      </c>
      <c r="J565" s="218"/>
      <c r="K565" s="196">
        <f t="shared" si="224"/>
        <v>42.9</v>
      </c>
      <c r="L565" s="228">
        <f t="shared" si="225"/>
        <v>0</v>
      </c>
      <c r="M565" s="220">
        <v>0</v>
      </c>
      <c r="N565" s="253">
        <f t="shared" si="226"/>
        <v>0</v>
      </c>
      <c r="O565" s="299"/>
      <c r="Q565" s="676"/>
      <c r="R565" s="679">
        <f t="shared" si="227"/>
        <v>0</v>
      </c>
      <c r="T565" s="676"/>
      <c r="U565" s="679">
        <f t="shared" si="228"/>
        <v>0</v>
      </c>
      <c r="W565" s="676"/>
      <c r="X565" s="679">
        <f t="shared" si="229"/>
        <v>0</v>
      </c>
      <c r="Z565" s="676"/>
      <c r="AA565" s="679">
        <f t="shared" si="230"/>
        <v>0</v>
      </c>
    </row>
    <row r="566" spans="2:27" ht="17.25" customHeight="1">
      <c r="B566" s="118">
        <v>9781789278149</v>
      </c>
      <c r="C566" s="630" t="s">
        <v>2009</v>
      </c>
      <c r="D566" s="44" t="s">
        <v>944</v>
      </c>
      <c r="E566" s="54" t="s">
        <v>54</v>
      </c>
      <c r="F566" s="42" t="s">
        <v>225</v>
      </c>
      <c r="G566" s="55" t="s">
        <v>2010</v>
      </c>
      <c r="H566" s="469"/>
      <c r="I566" s="272">
        <v>33.1</v>
      </c>
      <c r="J566" s="218"/>
      <c r="K566" s="196">
        <f t="shared" ref="K566:K567" si="231">I566-(I566*J566)</f>
        <v>33.1</v>
      </c>
      <c r="L566" s="228">
        <f t="shared" ref="L566:L567" si="232">K566*H566</f>
        <v>0</v>
      </c>
      <c r="M566" s="220">
        <v>0</v>
      </c>
      <c r="N566" s="253">
        <f t="shared" ref="N566:N567" si="233">L566+(L566*M566)</f>
        <v>0</v>
      </c>
      <c r="O566" s="299"/>
      <c r="Q566" s="676"/>
      <c r="R566" s="679">
        <f t="shared" si="227"/>
        <v>0</v>
      </c>
      <c r="T566" s="676"/>
      <c r="U566" s="679">
        <f t="shared" si="228"/>
        <v>0</v>
      </c>
      <c r="W566" s="676"/>
      <c r="X566" s="679">
        <f t="shared" si="229"/>
        <v>0</v>
      </c>
      <c r="Z566" s="676"/>
      <c r="AA566" s="679">
        <f t="shared" si="230"/>
        <v>0</v>
      </c>
    </row>
    <row r="567" spans="2:27" ht="17.25" customHeight="1">
      <c r="B567" s="118">
        <v>9781789270624</v>
      </c>
      <c r="C567" s="630" t="s">
        <v>2011</v>
      </c>
      <c r="D567" s="44" t="s">
        <v>944</v>
      </c>
      <c r="E567" s="54" t="s">
        <v>56</v>
      </c>
      <c r="F567" s="42" t="s">
        <v>225</v>
      </c>
      <c r="G567" s="55" t="s">
        <v>2012</v>
      </c>
      <c r="H567" s="469"/>
      <c r="I567" s="272">
        <v>13.9</v>
      </c>
      <c r="J567" s="218"/>
      <c r="K567" s="196">
        <f t="shared" si="231"/>
        <v>13.9</v>
      </c>
      <c r="L567" s="228">
        <f t="shared" si="232"/>
        <v>0</v>
      </c>
      <c r="M567" s="220">
        <v>0</v>
      </c>
      <c r="N567" s="253">
        <f t="shared" si="233"/>
        <v>0</v>
      </c>
      <c r="O567" s="299"/>
      <c r="Q567" s="676"/>
      <c r="R567" s="679">
        <f t="shared" si="227"/>
        <v>0</v>
      </c>
      <c r="T567" s="676"/>
      <c r="U567" s="679">
        <f t="shared" si="228"/>
        <v>0</v>
      </c>
      <c r="W567" s="676"/>
      <c r="X567" s="679">
        <f t="shared" si="229"/>
        <v>0</v>
      </c>
      <c r="Z567" s="676"/>
      <c r="AA567" s="679">
        <f t="shared" si="230"/>
        <v>0</v>
      </c>
    </row>
    <row r="568" spans="2:27" ht="17.25" customHeight="1">
      <c r="B568" s="632">
        <v>9780717183562</v>
      </c>
      <c r="C568" s="53" t="s">
        <v>2013</v>
      </c>
      <c r="D568" s="44" t="s">
        <v>944</v>
      </c>
      <c r="E568" s="54"/>
      <c r="F568" s="42" t="s">
        <v>246</v>
      </c>
      <c r="G568" s="55"/>
      <c r="H568" s="469"/>
      <c r="I568" s="272">
        <v>9.99</v>
      </c>
      <c r="J568" s="218"/>
      <c r="K568" s="196">
        <f>I568-(I568*J568)</f>
        <v>9.99</v>
      </c>
      <c r="L568" s="228">
        <f>K568*H568</f>
        <v>0</v>
      </c>
      <c r="M568" s="220">
        <v>0</v>
      </c>
      <c r="N568" s="253">
        <f>L568+(L568*M568)</f>
        <v>0</v>
      </c>
      <c r="O568" s="299"/>
      <c r="Q568" s="676"/>
      <c r="R568" s="679">
        <f t="shared" si="227"/>
        <v>0</v>
      </c>
      <c r="T568" s="676"/>
      <c r="U568" s="679">
        <f t="shared" si="228"/>
        <v>0</v>
      </c>
      <c r="W568" s="676"/>
      <c r="X568" s="679">
        <f t="shared" si="229"/>
        <v>0</v>
      </c>
      <c r="Z568" s="676"/>
      <c r="AA568" s="679">
        <f t="shared" si="230"/>
        <v>0</v>
      </c>
    </row>
    <row r="569" spans="2:27" s="333" customFormat="1" ht="17.25" customHeight="1">
      <c r="B569" s="87"/>
      <c r="C569" s="132" t="s">
        <v>396</v>
      </c>
      <c r="D569" s="132"/>
      <c r="E569" s="130"/>
      <c r="F569" s="86"/>
      <c r="G569" s="86"/>
      <c r="H569" s="468"/>
      <c r="I569" s="224"/>
      <c r="J569" s="218"/>
      <c r="K569" s="306">
        <f>I569-(I569*J569)</f>
        <v>0</v>
      </c>
      <c r="L569" s="307">
        <f>K569*H569</f>
        <v>0</v>
      </c>
      <c r="M569" s="220">
        <v>0</v>
      </c>
      <c r="N569" s="308">
        <f>L569+(L569*M569)</f>
        <v>0</v>
      </c>
      <c r="O569" s="299"/>
      <c r="Q569" s="676"/>
      <c r="R569" s="693">
        <f t="shared" si="227"/>
        <v>0</v>
      </c>
      <c r="T569" s="676"/>
      <c r="U569" s="693">
        <f t="shared" si="228"/>
        <v>0</v>
      </c>
      <c r="W569" s="676"/>
      <c r="X569" s="693">
        <f t="shared" si="229"/>
        <v>0</v>
      </c>
      <c r="Z569" s="676"/>
      <c r="AA569" s="693">
        <f t="shared" si="230"/>
        <v>0</v>
      </c>
    </row>
    <row r="570" spans="2:27" s="333" customFormat="1" ht="17.25" customHeight="1">
      <c r="B570" s="118"/>
      <c r="C570" s="316"/>
      <c r="D570" s="653"/>
      <c r="E570" s="151"/>
      <c r="F570" s="85"/>
      <c r="G570" s="80"/>
      <c r="H570" s="469"/>
      <c r="I570" s="303"/>
      <c r="J570" s="218"/>
      <c r="K570" s="306">
        <f t="shared" ref="K570" si="234">I570-(I570*J570)</f>
        <v>0</v>
      </c>
      <c r="L570" s="307">
        <f t="shared" ref="L570" si="235">K570*H570</f>
        <v>0</v>
      </c>
      <c r="M570" s="221">
        <v>0</v>
      </c>
      <c r="N570" s="308">
        <f t="shared" ref="N570" si="236">L570+(L570*M570)</f>
        <v>0</v>
      </c>
      <c r="O570" s="299"/>
      <c r="Q570" s="676"/>
      <c r="R570" s="693">
        <f t="shared" si="227"/>
        <v>0</v>
      </c>
      <c r="T570" s="676"/>
      <c r="U570" s="693">
        <f t="shared" si="228"/>
        <v>0</v>
      </c>
      <c r="W570" s="676"/>
      <c r="X570" s="693">
        <f t="shared" si="229"/>
        <v>0</v>
      </c>
      <c r="Z570" s="676"/>
      <c r="AA570" s="693">
        <f t="shared" si="230"/>
        <v>0</v>
      </c>
    </row>
    <row r="571" spans="2:27" s="333" customFormat="1" ht="17.25" customHeight="1">
      <c r="B571" s="118"/>
      <c r="C571" s="312"/>
      <c r="D571" s="653"/>
      <c r="E571" s="151"/>
      <c r="F571" s="85"/>
      <c r="G571" s="80"/>
      <c r="H571" s="469"/>
      <c r="I571" s="303"/>
      <c r="J571" s="218"/>
      <c r="K571" s="306">
        <f t="shared" ref="K571:K572" si="237">I571-(I571*J571)</f>
        <v>0</v>
      </c>
      <c r="L571" s="307">
        <f t="shared" ref="L571:L572" si="238">K571*H571</f>
        <v>0</v>
      </c>
      <c r="M571" s="221">
        <v>0</v>
      </c>
      <c r="N571" s="308">
        <f t="shared" ref="N571:N572" si="239">L571+(L571*M571)</f>
        <v>0</v>
      </c>
      <c r="O571" s="299"/>
      <c r="Q571" s="676"/>
      <c r="R571" s="693">
        <f t="shared" si="227"/>
        <v>0</v>
      </c>
      <c r="T571" s="676"/>
      <c r="U571" s="693">
        <f t="shared" si="228"/>
        <v>0</v>
      </c>
      <c r="W571" s="676"/>
      <c r="X571" s="693">
        <f t="shared" si="229"/>
        <v>0</v>
      </c>
      <c r="Z571" s="676"/>
      <c r="AA571" s="693">
        <f t="shared" si="230"/>
        <v>0</v>
      </c>
    </row>
    <row r="572" spans="2:27" s="333" customFormat="1" ht="17.25" customHeight="1">
      <c r="B572" s="118"/>
      <c r="C572" s="312"/>
      <c r="D572" s="653"/>
      <c r="E572" s="151"/>
      <c r="F572" s="85"/>
      <c r="G572" s="80"/>
      <c r="H572" s="469"/>
      <c r="I572" s="303"/>
      <c r="J572" s="218"/>
      <c r="K572" s="306">
        <f t="shared" si="237"/>
        <v>0</v>
      </c>
      <c r="L572" s="307">
        <f t="shared" si="238"/>
        <v>0</v>
      </c>
      <c r="M572" s="221">
        <v>0</v>
      </c>
      <c r="N572" s="308">
        <f t="shared" si="239"/>
        <v>0</v>
      </c>
      <c r="O572" s="299"/>
      <c r="Q572" s="676"/>
      <c r="R572" s="693">
        <f t="shared" si="227"/>
        <v>0</v>
      </c>
      <c r="T572" s="676"/>
      <c r="U572" s="693">
        <f t="shared" si="228"/>
        <v>0</v>
      </c>
      <c r="W572" s="676"/>
      <c r="X572" s="693">
        <f t="shared" si="229"/>
        <v>0</v>
      </c>
      <c r="Z572" s="676"/>
      <c r="AA572" s="693">
        <f t="shared" si="230"/>
        <v>0</v>
      </c>
    </row>
    <row r="573" spans="2:27" s="333" customFormat="1" ht="17.25" customHeight="1">
      <c r="B573" s="479"/>
      <c r="C573" s="486" t="s">
        <v>271</v>
      </c>
      <c r="D573" s="654"/>
      <c r="E573" s="476"/>
      <c r="F573" s="477"/>
      <c r="G573" s="478"/>
      <c r="H573" s="511"/>
      <c r="I573" s="480"/>
      <c r="J573" s="481"/>
      <c r="K573" s="482"/>
      <c r="L573" s="483"/>
      <c r="M573" s="484"/>
      <c r="N573" s="484"/>
      <c r="O573" s="485"/>
      <c r="Q573" s="454"/>
      <c r="R573" s="677"/>
      <c r="S573" s="12"/>
      <c r="T573"/>
      <c r="U573" s="680"/>
      <c r="V573" s="12"/>
      <c r="W573"/>
      <c r="X573" s="680"/>
      <c r="Y573" s="12"/>
      <c r="Z573"/>
      <c r="AA573" s="680"/>
    </row>
    <row r="574" spans="2:27" ht="17.25" customHeight="1">
      <c r="B574" s="168" t="s">
        <v>2014</v>
      </c>
      <c r="C574" s="127"/>
      <c r="D574" s="170"/>
      <c r="E574" s="170"/>
      <c r="F574" s="127"/>
      <c r="G574" s="127"/>
      <c r="H574" s="263">
        <f>SUM(H555:H573)</f>
        <v>0</v>
      </c>
      <c r="I574" s="520"/>
      <c r="J574" s="193"/>
      <c r="K574" s="193"/>
      <c r="L574" s="229">
        <f>SUM(L555:L573)</f>
        <v>0</v>
      </c>
      <c r="M574" s="171"/>
      <c r="N574" s="241">
        <f>SUM(N555:N573)</f>
        <v>0</v>
      </c>
      <c r="O574" s="146"/>
      <c r="S574"/>
      <c r="V574"/>
      <c r="Y574"/>
    </row>
    <row r="575" spans="2:27" ht="17.25" customHeight="1">
      <c r="B575" s="1"/>
      <c r="C575" s="7"/>
      <c r="D575" s="7"/>
      <c r="E575" s="2"/>
      <c r="F575" s="9"/>
      <c r="G575" s="9"/>
      <c r="H575" s="8"/>
      <c r="M575" s="162"/>
      <c r="N575" s="162"/>
      <c r="O575" s="9"/>
      <c r="S575"/>
      <c r="V575"/>
      <c r="Y575"/>
    </row>
    <row r="576" spans="2:27" ht="30" customHeight="1">
      <c r="B576" s="733" t="s">
        <v>2015</v>
      </c>
      <c r="C576" s="733"/>
      <c r="D576" s="733"/>
      <c r="E576" s="733"/>
      <c r="F576" s="733"/>
      <c r="G576" s="733"/>
      <c r="H576" s="733"/>
      <c r="I576" s="733"/>
      <c r="J576" s="733"/>
      <c r="K576" s="733"/>
      <c r="L576" s="733"/>
      <c r="M576" s="733"/>
      <c r="N576" s="733"/>
      <c r="O576" s="733"/>
      <c r="S576"/>
      <c r="V576"/>
      <c r="Y576"/>
    </row>
    <row r="577" spans="2:27" s="22" customFormat="1" ht="30" customHeight="1">
      <c r="B577" s="106" t="s">
        <v>78</v>
      </c>
      <c r="C577" s="166" t="s">
        <v>79</v>
      </c>
      <c r="D577" s="166" t="s">
        <v>80</v>
      </c>
      <c r="E577" s="166" t="s">
        <v>81</v>
      </c>
      <c r="F577" s="167" t="s">
        <v>82</v>
      </c>
      <c r="G577" s="166" t="s">
        <v>83</v>
      </c>
      <c r="H577" s="262" t="s">
        <v>84</v>
      </c>
      <c r="I577" s="463" t="s">
        <v>85</v>
      </c>
      <c r="J577" s="178" t="s">
        <v>86</v>
      </c>
      <c r="K577" s="178" t="s">
        <v>87</v>
      </c>
      <c r="L577" s="178" t="s">
        <v>88</v>
      </c>
      <c r="M577" s="223" t="s">
        <v>89</v>
      </c>
      <c r="N577" s="223" t="s">
        <v>90</v>
      </c>
      <c r="O577" s="166" t="s">
        <v>91</v>
      </c>
      <c r="Q577" s="729" t="s">
        <v>92</v>
      </c>
      <c r="R577" s="730"/>
      <c r="T577" s="729" t="s">
        <v>93</v>
      </c>
      <c r="U577" s="730"/>
      <c r="W577" s="729" t="s">
        <v>94</v>
      </c>
      <c r="X577" s="730"/>
      <c r="Z577" s="731" t="s">
        <v>95</v>
      </c>
      <c r="AA577" s="732"/>
    </row>
    <row r="578" spans="2:27" s="333" customFormat="1" ht="17.25" customHeight="1">
      <c r="B578" s="72"/>
      <c r="C578" s="136"/>
      <c r="D578" s="663"/>
      <c r="E578" s="78"/>
      <c r="F578" s="172"/>
      <c r="G578" s="65"/>
      <c r="H578" s="468"/>
      <c r="I578" s="255"/>
      <c r="J578" s="218"/>
      <c r="K578" s="306">
        <f t="shared" ref="K578:K583" si="240">I578-(I578*J578)</f>
        <v>0</v>
      </c>
      <c r="L578" s="307">
        <f t="shared" ref="L578:L583" si="241">K578*H578</f>
        <v>0</v>
      </c>
      <c r="M578" s="220">
        <v>0</v>
      </c>
      <c r="N578" s="308">
        <f t="shared" ref="N578:N583" si="242">L578+(L578*M578)</f>
        <v>0</v>
      </c>
      <c r="O578" s="299"/>
      <c r="Q578" s="676"/>
      <c r="R578" s="693">
        <f t="shared" ref="R578:R585" si="243">IF(Q578="YES",$H578,0)</f>
        <v>0</v>
      </c>
      <c r="T578" s="676"/>
      <c r="U578" s="693">
        <f t="shared" ref="U578:U585" si="244">IF(T578="YES",$H578,0)</f>
        <v>0</v>
      </c>
      <c r="W578" s="676"/>
      <c r="X578" s="693">
        <f t="shared" ref="X578:X585" si="245">IF(W578="YES",$H578,0)</f>
        <v>0</v>
      </c>
      <c r="Z578" s="676"/>
      <c r="AA578" s="693">
        <f t="shared" ref="AA578:AA585" si="246">IF(Z578="YES",$H578,0)</f>
        <v>0</v>
      </c>
    </row>
    <row r="579" spans="2:27" s="333" customFormat="1" ht="17.25" customHeight="1">
      <c r="B579" s="87"/>
      <c r="C579" s="136"/>
      <c r="D579" s="132"/>
      <c r="E579" s="130"/>
      <c r="F579" s="86"/>
      <c r="G579" s="86"/>
      <c r="H579" s="468"/>
      <c r="I579" s="224"/>
      <c r="J579" s="218"/>
      <c r="K579" s="306">
        <f>I579-(I579*J579)</f>
        <v>0</v>
      </c>
      <c r="L579" s="307">
        <f>K579*H579</f>
        <v>0</v>
      </c>
      <c r="M579" s="220">
        <v>0</v>
      </c>
      <c r="N579" s="308">
        <f>L579+(L579*M579)</f>
        <v>0</v>
      </c>
      <c r="O579" s="299"/>
      <c r="Q579" s="676"/>
      <c r="R579" s="693">
        <f t="shared" si="243"/>
        <v>0</v>
      </c>
      <c r="T579" s="676"/>
      <c r="U579" s="693">
        <f t="shared" si="244"/>
        <v>0</v>
      </c>
      <c r="W579" s="676"/>
      <c r="X579" s="693">
        <f t="shared" si="245"/>
        <v>0</v>
      </c>
      <c r="Z579" s="676"/>
      <c r="AA579" s="693">
        <f t="shared" si="246"/>
        <v>0</v>
      </c>
    </row>
    <row r="580" spans="2:27" s="333" customFormat="1" ht="17.25" customHeight="1">
      <c r="B580" s="72"/>
      <c r="C580" s="136"/>
      <c r="D580" s="663"/>
      <c r="E580" s="78"/>
      <c r="F580" s="172"/>
      <c r="G580" s="173"/>
      <c r="H580" s="468"/>
      <c r="I580" s="255"/>
      <c r="J580" s="218"/>
      <c r="K580" s="306">
        <f t="shared" si="240"/>
        <v>0</v>
      </c>
      <c r="L580" s="307">
        <f t="shared" si="241"/>
        <v>0</v>
      </c>
      <c r="M580" s="220">
        <v>0</v>
      </c>
      <c r="N580" s="308">
        <f t="shared" si="242"/>
        <v>0</v>
      </c>
      <c r="O580" s="299"/>
      <c r="Q580" s="676"/>
      <c r="R580" s="693">
        <f t="shared" si="243"/>
        <v>0</v>
      </c>
      <c r="T580" s="676"/>
      <c r="U580" s="693">
        <f t="shared" si="244"/>
        <v>0</v>
      </c>
      <c r="W580" s="676"/>
      <c r="X580" s="693">
        <f t="shared" si="245"/>
        <v>0</v>
      </c>
      <c r="Z580" s="676"/>
      <c r="AA580" s="693">
        <f t="shared" si="246"/>
        <v>0</v>
      </c>
    </row>
    <row r="581" spans="2:27" s="333" customFormat="1" ht="17.25" customHeight="1">
      <c r="B581" s="72"/>
      <c r="C581" s="137"/>
      <c r="D581" s="651"/>
      <c r="E581" s="78"/>
      <c r="F581" s="61"/>
      <c r="G581" s="38"/>
      <c r="H581" s="468"/>
      <c r="I581" s="255"/>
      <c r="J581" s="218"/>
      <c r="K581" s="306">
        <f t="shared" si="240"/>
        <v>0</v>
      </c>
      <c r="L581" s="307">
        <f t="shared" si="241"/>
        <v>0</v>
      </c>
      <c r="M581" s="220">
        <v>0</v>
      </c>
      <c r="N581" s="308">
        <f t="shared" si="242"/>
        <v>0</v>
      </c>
      <c r="O581" s="299"/>
      <c r="Q581" s="676"/>
      <c r="R581" s="693">
        <f t="shared" si="243"/>
        <v>0</v>
      </c>
      <c r="T581" s="676"/>
      <c r="U581" s="693">
        <f t="shared" si="244"/>
        <v>0</v>
      </c>
      <c r="W581" s="676"/>
      <c r="X581" s="693">
        <f t="shared" si="245"/>
        <v>0</v>
      </c>
      <c r="Z581" s="676"/>
      <c r="AA581" s="693">
        <f t="shared" si="246"/>
        <v>0</v>
      </c>
    </row>
    <row r="582" spans="2:27" s="333" customFormat="1" ht="17.25" customHeight="1">
      <c r="B582" s="118"/>
      <c r="C582" s="312"/>
      <c r="D582" s="651"/>
      <c r="E582" s="151"/>
      <c r="F582" s="85"/>
      <c r="G582" s="80"/>
      <c r="H582" s="468"/>
      <c r="I582" s="303"/>
      <c r="J582" s="218"/>
      <c r="K582" s="306">
        <f t="shared" si="240"/>
        <v>0</v>
      </c>
      <c r="L582" s="307">
        <f t="shared" si="241"/>
        <v>0</v>
      </c>
      <c r="M582" s="220">
        <v>0</v>
      </c>
      <c r="N582" s="308">
        <f t="shared" si="242"/>
        <v>0</v>
      </c>
      <c r="O582" s="299"/>
      <c r="Q582" s="676"/>
      <c r="R582" s="693">
        <f t="shared" si="243"/>
        <v>0</v>
      </c>
      <c r="T582" s="676"/>
      <c r="U582" s="693">
        <f t="shared" si="244"/>
        <v>0</v>
      </c>
      <c r="W582" s="676"/>
      <c r="X582" s="693">
        <f t="shared" si="245"/>
        <v>0</v>
      </c>
      <c r="Z582" s="676"/>
      <c r="AA582" s="693">
        <f t="shared" si="246"/>
        <v>0</v>
      </c>
    </row>
    <row r="583" spans="2:27" s="333" customFormat="1" ht="17.25" customHeight="1">
      <c r="B583" s="118"/>
      <c r="C583" s="316"/>
      <c r="D583" s="651"/>
      <c r="E583" s="151"/>
      <c r="F583" s="85"/>
      <c r="G583" s="80"/>
      <c r="H583" s="468"/>
      <c r="I583" s="303"/>
      <c r="J583" s="218"/>
      <c r="K583" s="306">
        <f t="shared" si="240"/>
        <v>0</v>
      </c>
      <c r="L583" s="307">
        <f t="shared" si="241"/>
        <v>0</v>
      </c>
      <c r="M583" s="221">
        <v>0</v>
      </c>
      <c r="N583" s="308">
        <f t="shared" si="242"/>
        <v>0</v>
      </c>
      <c r="O583" s="299"/>
      <c r="Q583" s="676"/>
      <c r="R583" s="693">
        <f t="shared" si="243"/>
        <v>0</v>
      </c>
      <c r="T583" s="676"/>
      <c r="U583" s="693">
        <f t="shared" si="244"/>
        <v>0</v>
      </c>
      <c r="W583" s="676"/>
      <c r="X583" s="693">
        <f t="shared" si="245"/>
        <v>0</v>
      </c>
      <c r="Z583" s="676"/>
      <c r="AA583" s="693">
        <f t="shared" si="246"/>
        <v>0</v>
      </c>
    </row>
    <row r="584" spans="2:27" s="333" customFormat="1" ht="17.25" customHeight="1">
      <c r="B584" s="118"/>
      <c r="C584" s="312"/>
      <c r="D584" s="651"/>
      <c r="E584" s="151"/>
      <c r="F584" s="85"/>
      <c r="G584" s="80"/>
      <c r="H584" s="468"/>
      <c r="I584" s="303"/>
      <c r="J584" s="218"/>
      <c r="K584" s="306">
        <f t="shared" ref="K584:K585" si="247">I584-(I584*J584)</f>
        <v>0</v>
      </c>
      <c r="L584" s="307">
        <f t="shared" ref="L584:L585" si="248">K584*H584</f>
        <v>0</v>
      </c>
      <c r="M584" s="221">
        <v>0</v>
      </c>
      <c r="N584" s="308">
        <f t="shared" ref="N584:N585" si="249">L584+(L584*M584)</f>
        <v>0</v>
      </c>
      <c r="O584" s="299"/>
      <c r="Q584" s="676"/>
      <c r="R584" s="693">
        <f t="shared" si="243"/>
        <v>0</v>
      </c>
      <c r="T584" s="676"/>
      <c r="U584" s="693">
        <f t="shared" si="244"/>
        <v>0</v>
      </c>
      <c r="W584" s="676"/>
      <c r="X584" s="693">
        <f t="shared" si="245"/>
        <v>0</v>
      </c>
      <c r="Z584" s="676"/>
      <c r="AA584" s="693">
        <f t="shared" si="246"/>
        <v>0</v>
      </c>
    </row>
    <row r="585" spans="2:27" s="333" customFormat="1" ht="17.25" customHeight="1">
      <c r="B585" s="118"/>
      <c r="C585" s="312"/>
      <c r="D585" s="651"/>
      <c r="E585" s="151"/>
      <c r="F585" s="85"/>
      <c r="G585" s="80"/>
      <c r="H585" s="468"/>
      <c r="I585" s="303"/>
      <c r="J585" s="218"/>
      <c r="K585" s="306">
        <f t="shared" si="247"/>
        <v>0</v>
      </c>
      <c r="L585" s="307">
        <f t="shared" si="248"/>
        <v>0</v>
      </c>
      <c r="M585" s="221">
        <v>0</v>
      </c>
      <c r="N585" s="308">
        <f t="shared" si="249"/>
        <v>0</v>
      </c>
      <c r="O585" s="299"/>
      <c r="Q585" s="676"/>
      <c r="R585" s="693">
        <f t="shared" si="243"/>
        <v>0</v>
      </c>
      <c r="T585" s="676"/>
      <c r="U585" s="693">
        <f t="shared" si="244"/>
        <v>0</v>
      </c>
      <c r="W585" s="676"/>
      <c r="X585" s="693">
        <f t="shared" si="245"/>
        <v>0</v>
      </c>
      <c r="Z585" s="676"/>
      <c r="AA585" s="693">
        <f t="shared" si="246"/>
        <v>0</v>
      </c>
    </row>
    <row r="586" spans="2:27" s="333" customFormat="1" ht="17.25" customHeight="1">
      <c r="B586" s="479"/>
      <c r="C586" s="486" t="s">
        <v>271</v>
      </c>
      <c r="D586" s="654"/>
      <c r="E586" s="476"/>
      <c r="F586" s="477"/>
      <c r="G586" s="478"/>
      <c r="H586" s="511"/>
      <c r="I586" s="480"/>
      <c r="J586" s="481"/>
      <c r="K586" s="482"/>
      <c r="L586" s="483"/>
      <c r="M586" s="484"/>
      <c r="N586" s="484"/>
      <c r="O586" s="485"/>
      <c r="Q586" s="454"/>
      <c r="R586" s="677"/>
      <c r="S586" s="12"/>
      <c r="T586"/>
      <c r="U586" s="680"/>
      <c r="V586" s="12"/>
      <c r="W586"/>
      <c r="X586" s="680"/>
      <c r="Y586" s="12"/>
      <c r="Z586"/>
      <c r="AA586" s="680"/>
    </row>
    <row r="587" spans="2:27" ht="17.25" customHeight="1">
      <c r="B587" s="168" t="s">
        <v>2016</v>
      </c>
      <c r="C587" s="127"/>
      <c r="D587" s="170"/>
      <c r="E587" s="170"/>
      <c r="F587" s="127"/>
      <c r="G587" s="127"/>
      <c r="H587" s="263">
        <f>SUM(H578:H586)</f>
        <v>0</v>
      </c>
      <c r="I587" s="520"/>
      <c r="J587" s="193"/>
      <c r="K587" s="193"/>
      <c r="L587" s="229">
        <f>SUM(L578:L586)</f>
        <v>0</v>
      </c>
      <c r="M587" s="171"/>
      <c r="N587" s="241">
        <f>SUM(N578:N586)</f>
        <v>0</v>
      </c>
      <c r="O587" s="146"/>
      <c r="S587"/>
      <c r="V587"/>
      <c r="Y587"/>
    </row>
    <row r="588" spans="2:27" ht="17.25" customHeight="1">
      <c r="B588" s="1"/>
      <c r="C588" s="7"/>
      <c r="D588" s="7"/>
      <c r="E588" s="2"/>
      <c r="F588" s="9"/>
      <c r="G588" s="9"/>
      <c r="H588" s="8"/>
      <c r="M588" s="162"/>
      <c r="N588" s="162"/>
      <c r="O588" s="9"/>
      <c r="S588"/>
      <c r="V588"/>
      <c r="Y588"/>
    </row>
    <row r="589" spans="2:27" ht="30" customHeight="1">
      <c r="B589" s="738" t="s">
        <v>2017</v>
      </c>
      <c r="C589" s="738"/>
      <c r="D589" s="738"/>
      <c r="E589" s="738"/>
      <c r="F589" s="738"/>
      <c r="G589" s="738"/>
      <c r="H589" s="738"/>
      <c r="I589" s="738"/>
      <c r="J589" s="738"/>
      <c r="K589" s="738"/>
      <c r="L589" s="738"/>
      <c r="M589" s="738"/>
      <c r="N589" s="738"/>
      <c r="O589" s="738"/>
      <c r="S589"/>
      <c r="V589"/>
      <c r="Y589"/>
    </row>
    <row r="590" spans="2:27" s="22" customFormat="1" ht="30" customHeight="1">
      <c r="B590" s="106" t="s">
        <v>78</v>
      </c>
      <c r="C590" s="166" t="s">
        <v>79</v>
      </c>
      <c r="D590" s="166" t="s">
        <v>80</v>
      </c>
      <c r="E590" s="166" t="s">
        <v>81</v>
      </c>
      <c r="F590" s="167" t="s">
        <v>82</v>
      </c>
      <c r="G590" s="166" t="s">
        <v>83</v>
      </c>
      <c r="H590" s="262" t="s">
        <v>84</v>
      </c>
      <c r="I590" s="463" t="s">
        <v>85</v>
      </c>
      <c r="J590" s="178" t="s">
        <v>86</v>
      </c>
      <c r="K590" s="178" t="s">
        <v>87</v>
      </c>
      <c r="L590" s="178" t="s">
        <v>88</v>
      </c>
      <c r="M590" s="223" t="s">
        <v>89</v>
      </c>
      <c r="N590" s="223" t="s">
        <v>90</v>
      </c>
      <c r="O590" s="166" t="s">
        <v>91</v>
      </c>
      <c r="Q590" s="729" t="s">
        <v>92</v>
      </c>
      <c r="R590" s="730"/>
      <c r="T590" s="729" t="s">
        <v>93</v>
      </c>
      <c r="U590" s="730"/>
      <c r="W590" s="729" t="s">
        <v>94</v>
      </c>
      <c r="X590" s="730"/>
      <c r="Z590" s="731" t="s">
        <v>95</v>
      </c>
      <c r="AA590" s="732"/>
    </row>
    <row r="591" spans="2:27" s="333" customFormat="1" ht="17.25" customHeight="1">
      <c r="B591" s="72"/>
      <c r="C591" s="136"/>
      <c r="D591" s="663"/>
      <c r="E591" s="78"/>
      <c r="F591" s="172"/>
      <c r="G591" s="65"/>
      <c r="H591" s="468"/>
      <c r="I591" s="255"/>
      <c r="J591" s="218"/>
      <c r="K591" s="306">
        <f t="shared" ref="K591:K596" si="250">I591-(I591*J591)</f>
        <v>0</v>
      </c>
      <c r="L591" s="307">
        <f t="shared" ref="L591:L596" si="251">K591*H591</f>
        <v>0</v>
      </c>
      <c r="M591" s="220">
        <v>0</v>
      </c>
      <c r="N591" s="308">
        <f t="shared" ref="N591:N596" si="252">L591+(L591*M591)</f>
        <v>0</v>
      </c>
      <c r="O591" s="299"/>
      <c r="Q591" s="676"/>
      <c r="R591" s="693">
        <f t="shared" ref="R591:R598" si="253">IF(Q591="YES",$H591,0)</f>
        <v>0</v>
      </c>
      <c r="T591" s="676"/>
      <c r="U591" s="693">
        <f t="shared" ref="U591:U598" si="254">IF(T591="YES",$H591,0)</f>
        <v>0</v>
      </c>
      <c r="W591" s="676"/>
      <c r="X591" s="693">
        <f t="shared" ref="X591:X598" si="255">IF(W591="YES",$H591,0)</f>
        <v>0</v>
      </c>
      <c r="Z591" s="676"/>
      <c r="AA591" s="693">
        <f t="shared" ref="AA591:AA598" si="256">IF(Z591="YES",$H591,0)</f>
        <v>0</v>
      </c>
    </row>
    <row r="592" spans="2:27" s="333" customFormat="1" ht="17.25" customHeight="1">
      <c r="B592" s="87"/>
      <c r="C592" s="136"/>
      <c r="D592" s="132"/>
      <c r="E592" s="130"/>
      <c r="F592" s="86"/>
      <c r="G592" s="86"/>
      <c r="H592" s="468"/>
      <c r="I592" s="224"/>
      <c r="J592" s="218"/>
      <c r="K592" s="306">
        <f>I592-(I592*J592)</f>
        <v>0</v>
      </c>
      <c r="L592" s="307">
        <f>K592*H592</f>
        <v>0</v>
      </c>
      <c r="M592" s="220">
        <v>0</v>
      </c>
      <c r="N592" s="308">
        <f>L592+(L592*M592)</f>
        <v>0</v>
      </c>
      <c r="O592" s="299"/>
      <c r="Q592" s="676"/>
      <c r="R592" s="693">
        <f t="shared" si="253"/>
        <v>0</v>
      </c>
      <c r="T592" s="676"/>
      <c r="U592" s="693">
        <f t="shared" si="254"/>
        <v>0</v>
      </c>
      <c r="W592" s="676"/>
      <c r="X592" s="693">
        <f t="shared" si="255"/>
        <v>0</v>
      </c>
      <c r="Z592" s="676"/>
      <c r="AA592" s="693">
        <f t="shared" si="256"/>
        <v>0</v>
      </c>
    </row>
    <row r="593" spans="2:27" s="333" customFormat="1" ht="17.25" customHeight="1">
      <c r="B593" s="72"/>
      <c r="C593" s="136"/>
      <c r="D593" s="663"/>
      <c r="E593" s="78"/>
      <c r="F593" s="172"/>
      <c r="G593" s="173"/>
      <c r="H593" s="468"/>
      <c r="I593" s="255"/>
      <c r="J593" s="218"/>
      <c r="K593" s="306">
        <f t="shared" si="250"/>
        <v>0</v>
      </c>
      <c r="L593" s="307">
        <f t="shared" si="251"/>
        <v>0</v>
      </c>
      <c r="M593" s="220">
        <v>0</v>
      </c>
      <c r="N593" s="308">
        <f t="shared" si="252"/>
        <v>0</v>
      </c>
      <c r="O593" s="299"/>
      <c r="Q593" s="676"/>
      <c r="R593" s="693">
        <f t="shared" si="253"/>
        <v>0</v>
      </c>
      <c r="T593" s="676"/>
      <c r="U593" s="693">
        <f t="shared" si="254"/>
        <v>0</v>
      </c>
      <c r="W593" s="676"/>
      <c r="X593" s="693">
        <f t="shared" si="255"/>
        <v>0</v>
      </c>
      <c r="Z593" s="676"/>
      <c r="AA593" s="693">
        <f t="shared" si="256"/>
        <v>0</v>
      </c>
    </row>
    <row r="594" spans="2:27" s="333" customFormat="1" ht="17.25" customHeight="1">
      <c r="B594" s="72"/>
      <c r="C594" s="137"/>
      <c r="D594" s="651"/>
      <c r="E594" s="78"/>
      <c r="F594" s="61"/>
      <c r="G594" s="65"/>
      <c r="H594" s="468"/>
      <c r="I594" s="255"/>
      <c r="J594" s="218"/>
      <c r="K594" s="306">
        <f t="shared" si="250"/>
        <v>0</v>
      </c>
      <c r="L594" s="307">
        <f t="shared" si="251"/>
        <v>0</v>
      </c>
      <c r="M594" s="220">
        <v>0</v>
      </c>
      <c r="N594" s="308">
        <f t="shared" si="252"/>
        <v>0</v>
      </c>
      <c r="O594" s="299"/>
      <c r="Q594" s="676"/>
      <c r="R594" s="693">
        <f t="shared" si="253"/>
        <v>0</v>
      </c>
      <c r="T594" s="676"/>
      <c r="U594" s="693">
        <f t="shared" si="254"/>
        <v>0</v>
      </c>
      <c r="W594" s="676"/>
      <c r="X594" s="693">
        <f t="shared" si="255"/>
        <v>0</v>
      </c>
      <c r="Z594" s="676"/>
      <c r="AA594" s="693">
        <f t="shared" si="256"/>
        <v>0</v>
      </c>
    </row>
    <row r="595" spans="2:27" s="333" customFormat="1" ht="17.25" customHeight="1">
      <c r="B595" s="118"/>
      <c r="C595" s="312"/>
      <c r="D595" s="651"/>
      <c r="E595" s="151"/>
      <c r="F595" s="85"/>
      <c r="G595" s="80"/>
      <c r="H595" s="468"/>
      <c r="I595" s="303"/>
      <c r="J595" s="218"/>
      <c r="K595" s="306">
        <f t="shared" si="250"/>
        <v>0</v>
      </c>
      <c r="L595" s="307">
        <f t="shared" si="251"/>
        <v>0</v>
      </c>
      <c r="M595" s="220">
        <v>0</v>
      </c>
      <c r="N595" s="308">
        <f t="shared" si="252"/>
        <v>0</v>
      </c>
      <c r="O595" s="299"/>
      <c r="Q595" s="676"/>
      <c r="R595" s="693">
        <f t="shared" si="253"/>
        <v>0</v>
      </c>
      <c r="T595" s="676"/>
      <c r="U595" s="693">
        <f t="shared" si="254"/>
        <v>0</v>
      </c>
      <c r="W595" s="676"/>
      <c r="X595" s="693">
        <f t="shared" si="255"/>
        <v>0</v>
      </c>
      <c r="Z595" s="676"/>
      <c r="AA595" s="693">
        <f t="shared" si="256"/>
        <v>0</v>
      </c>
    </row>
    <row r="596" spans="2:27" s="333" customFormat="1" ht="17.25" customHeight="1">
      <c r="B596" s="118"/>
      <c r="C596" s="316"/>
      <c r="D596" s="651"/>
      <c r="E596" s="151"/>
      <c r="F596" s="85"/>
      <c r="G596" s="80"/>
      <c r="H596" s="468"/>
      <c r="I596" s="303"/>
      <c r="J596" s="218"/>
      <c r="K596" s="306">
        <f t="shared" si="250"/>
        <v>0</v>
      </c>
      <c r="L596" s="307">
        <f t="shared" si="251"/>
        <v>0</v>
      </c>
      <c r="M596" s="221">
        <v>0</v>
      </c>
      <c r="N596" s="308">
        <f t="shared" si="252"/>
        <v>0</v>
      </c>
      <c r="O596" s="299"/>
      <c r="Q596" s="676"/>
      <c r="R596" s="693">
        <f t="shared" si="253"/>
        <v>0</v>
      </c>
      <c r="T596" s="676"/>
      <c r="U596" s="693">
        <f t="shared" si="254"/>
        <v>0</v>
      </c>
      <c r="W596" s="676"/>
      <c r="X596" s="693">
        <f t="shared" si="255"/>
        <v>0</v>
      </c>
      <c r="Z596" s="676"/>
      <c r="AA596" s="693">
        <f t="shared" si="256"/>
        <v>0</v>
      </c>
    </row>
    <row r="597" spans="2:27" s="333" customFormat="1" ht="17.25" customHeight="1">
      <c r="B597" s="118"/>
      <c r="C597" s="312"/>
      <c r="D597" s="651"/>
      <c r="E597" s="151"/>
      <c r="F597" s="85"/>
      <c r="G597" s="80"/>
      <c r="H597" s="468"/>
      <c r="I597" s="303"/>
      <c r="J597" s="218"/>
      <c r="K597" s="306">
        <f t="shared" ref="K597:K598" si="257">I597-(I597*J597)</f>
        <v>0</v>
      </c>
      <c r="L597" s="307">
        <f t="shared" ref="L597:L598" si="258">K597*H597</f>
        <v>0</v>
      </c>
      <c r="M597" s="221">
        <v>0</v>
      </c>
      <c r="N597" s="308">
        <f t="shared" ref="N597:N598" si="259">L597+(L597*M597)</f>
        <v>0</v>
      </c>
      <c r="O597" s="299"/>
      <c r="Q597" s="676"/>
      <c r="R597" s="693">
        <f t="shared" si="253"/>
        <v>0</v>
      </c>
      <c r="T597" s="676"/>
      <c r="U597" s="693">
        <f t="shared" si="254"/>
        <v>0</v>
      </c>
      <c r="W597" s="676"/>
      <c r="X597" s="693">
        <f t="shared" si="255"/>
        <v>0</v>
      </c>
      <c r="Z597" s="676"/>
      <c r="AA597" s="693">
        <f t="shared" si="256"/>
        <v>0</v>
      </c>
    </row>
    <row r="598" spans="2:27" s="333" customFormat="1" ht="17.25" customHeight="1">
      <c r="B598" s="118"/>
      <c r="C598" s="312"/>
      <c r="D598" s="651"/>
      <c r="E598" s="151"/>
      <c r="F598" s="85"/>
      <c r="G598" s="80"/>
      <c r="H598" s="468"/>
      <c r="I598" s="303"/>
      <c r="J598" s="218"/>
      <c r="K598" s="306">
        <f t="shared" si="257"/>
        <v>0</v>
      </c>
      <c r="L598" s="307">
        <f t="shared" si="258"/>
        <v>0</v>
      </c>
      <c r="M598" s="221">
        <v>0</v>
      </c>
      <c r="N598" s="308">
        <f t="shared" si="259"/>
        <v>0</v>
      </c>
      <c r="O598" s="299"/>
      <c r="Q598" s="676"/>
      <c r="R598" s="693">
        <f t="shared" si="253"/>
        <v>0</v>
      </c>
      <c r="T598" s="676"/>
      <c r="U598" s="693">
        <f t="shared" si="254"/>
        <v>0</v>
      </c>
      <c r="W598" s="676"/>
      <c r="X598" s="693">
        <f t="shared" si="255"/>
        <v>0</v>
      </c>
      <c r="Z598" s="676"/>
      <c r="AA598" s="693">
        <f t="shared" si="256"/>
        <v>0</v>
      </c>
    </row>
    <row r="599" spans="2:27" s="333" customFormat="1" ht="17.25" customHeight="1">
      <c r="B599" s="443"/>
      <c r="C599" s="444" t="s">
        <v>271</v>
      </c>
      <c r="D599" s="660"/>
      <c r="E599" s="216"/>
      <c r="F599" s="217"/>
      <c r="G599" s="445"/>
      <c r="H599" s="514"/>
      <c r="I599" s="523"/>
      <c r="J599" s="446"/>
      <c r="K599" s="447"/>
      <c r="L599" s="448"/>
      <c r="M599" s="449"/>
      <c r="N599" s="450"/>
      <c r="O599" s="219"/>
      <c r="Q599" s="454"/>
      <c r="R599" s="677"/>
      <c r="S599" s="12"/>
      <c r="T599"/>
      <c r="U599" s="680"/>
      <c r="V599" s="12"/>
      <c r="W599"/>
      <c r="X599" s="680"/>
      <c r="Y599" s="12"/>
      <c r="Z599"/>
      <c r="AA599" s="680"/>
    </row>
    <row r="600" spans="2:27" ht="17.25" customHeight="1">
      <c r="B600" s="168" t="s">
        <v>2018</v>
      </c>
      <c r="C600" s="127"/>
      <c r="D600" s="170"/>
      <c r="E600" s="170"/>
      <c r="F600" s="127"/>
      <c r="G600" s="127"/>
      <c r="H600" s="263">
        <f>SUM(H591:H599)</f>
        <v>0</v>
      </c>
      <c r="I600" s="520"/>
      <c r="J600" s="193"/>
      <c r="K600" s="193"/>
      <c r="L600" s="229">
        <f>SUM(L591:L599)</f>
        <v>0</v>
      </c>
      <c r="M600" s="171"/>
      <c r="N600" s="241">
        <f>SUM(N591:N599)</f>
        <v>0</v>
      </c>
      <c r="O600" s="146"/>
    </row>
    <row r="601" spans="2:27" ht="17.25" customHeight="1">
      <c r="B601" s="10"/>
      <c r="C601" s="11"/>
      <c r="D601" s="7"/>
      <c r="E601" s="3"/>
      <c r="F601" s="7"/>
      <c r="G601" s="7"/>
      <c r="H601" s="10"/>
      <c r="M601" s="164"/>
      <c r="N601" s="164"/>
      <c r="O601" s="7"/>
    </row>
    <row r="602" spans="2:27" ht="30" customHeight="1">
      <c r="B602" s="733" t="s">
        <v>2019</v>
      </c>
      <c r="C602" s="733"/>
      <c r="D602" s="733"/>
      <c r="E602" s="733"/>
      <c r="F602" s="733"/>
      <c r="G602" s="733"/>
      <c r="H602" s="733"/>
      <c r="I602" s="733"/>
      <c r="J602" s="733"/>
      <c r="K602" s="733"/>
      <c r="L602" s="733"/>
      <c r="M602" s="733"/>
      <c r="N602" s="733"/>
      <c r="O602" s="733"/>
    </row>
    <row r="603" spans="2:27" s="22" customFormat="1" ht="30" customHeight="1">
      <c r="B603" s="106" t="s">
        <v>78</v>
      </c>
      <c r="C603" s="166" t="s">
        <v>79</v>
      </c>
      <c r="D603" s="166" t="s">
        <v>80</v>
      </c>
      <c r="E603" s="166" t="s">
        <v>81</v>
      </c>
      <c r="F603" s="167" t="s">
        <v>82</v>
      </c>
      <c r="G603" s="166" t="s">
        <v>83</v>
      </c>
      <c r="H603" s="262" t="s">
        <v>84</v>
      </c>
      <c r="I603" s="463" t="s">
        <v>85</v>
      </c>
      <c r="J603" s="178" t="s">
        <v>86</v>
      </c>
      <c r="K603" s="178" t="s">
        <v>87</v>
      </c>
      <c r="L603" s="178" t="s">
        <v>88</v>
      </c>
      <c r="M603" s="223" t="s">
        <v>89</v>
      </c>
      <c r="N603" s="223" t="s">
        <v>90</v>
      </c>
      <c r="O603" s="166" t="s">
        <v>91</v>
      </c>
      <c r="Q603" s="729" t="s">
        <v>92</v>
      </c>
      <c r="R603" s="730"/>
      <c r="T603" s="729" t="s">
        <v>93</v>
      </c>
      <c r="U603" s="730"/>
      <c r="W603" s="729" t="s">
        <v>94</v>
      </c>
      <c r="X603" s="730"/>
      <c r="Z603" s="731" t="s">
        <v>95</v>
      </c>
      <c r="AA603" s="732"/>
    </row>
    <row r="604" spans="2:27" ht="17.25" customHeight="1">
      <c r="B604" s="566">
        <v>9781845361464</v>
      </c>
      <c r="C604" s="407" t="s">
        <v>2020</v>
      </c>
      <c r="D604" s="612" t="s">
        <v>990</v>
      </c>
      <c r="E604" s="572" t="s">
        <v>56</v>
      </c>
      <c r="F604" s="574" t="s">
        <v>138</v>
      </c>
      <c r="G604" s="574" t="s">
        <v>2021</v>
      </c>
      <c r="H604" s="515"/>
      <c r="I604" s="613">
        <v>11.95</v>
      </c>
      <c r="J604" s="218"/>
      <c r="K604" s="196">
        <f t="shared" ref="K604:K612" si="260">I604-(I604*J604)</f>
        <v>11.95</v>
      </c>
      <c r="L604" s="228">
        <f t="shared" ref="L604:L612" si="261">K604*H604</f>
        <v>0</v>
      </c>
      <c r="M604" s="220">
        <v>0</v>
      </c>
      <c r="N604" s="253">
        <f t="shared" ref="N604:N612" si="262">L604+(L604*M604)</f>
        <v>0</v>
      </c>
      <c r="O604" s="299"/>
      <c r="Q604" s="676"/>
      <c r="R604" s="679">
        <f t="shared" ref="R604:R615" si="263">IF(Q604="YES",$H604,0)</f>
        <v>0</v>
      </c>
      <c r="T604" s="676"/>
      <c r="U604" s="679">
        <f t="shared" ref="U604:U615" si="264">IF(T604="YES",$H604,0)</f>
        <v>0</v>
      </c>
      <c r="W604" s="676"/>
      <c r="X604" s="679">
        <f t="shared" ref="X604:X615" si="265">IF(W604="YES",$H604,0)</f>
        <v>0</v>
      </c>
      <c r="Z604" s="676"/>
      <c r="AA604" s="679">
        <f t="shared" ref="AA604:AA615" si="266">IF(Z604="YES",$H604,0)</f>
        <v>0</v>
      </c>
    </row>
    <row r="605" spans="2:27" ht="17.25" customHeight="1">
      <c r="B605" s="566">
        <v>9781802301694</v>
      </c>
      <c r="C605" s="611" t="s">
        <v>2022</v>
      </c>
      <c r="D605" s="612" t="s">
        <v>990</v>
      </c>
      <c r="E605" s="572" t="s">
        <v>54</v>
      </c>
      <c r="F605" s="574" t="s">
        <v>138</v>
      </c>
      <c r="G605" s="574" t="s">
        <v>2023</v>
      </c>
      <c r="H605" s="515"/>
      <c r="I605" s="613">
        <v>38.950000000000003</v>
      </c>
      <c r="J605" s="218"/>
      <c r="K605" s="196">
        <f t="shared" si="260"/>
        <v>38.950000000000003</v>
      </c>
      <c r="L605" s="228">
        <f t="shared" si="261"/>
        <v>0</v>
      </c>
      <c r="M605" s="220">
        <v>0</v>
      </c>
      <c r="N605" s="253">
        <f t="shared" si="262"/>
        <v>0</v>
      </c>
      <c r="O605" s="299"/>
      <c r="Q605" s="676"/>
      <c r="R605" s="679">
        <f t="shared" si="263"/>
        <v>0</v>
      </c>
      <c r="T605" s="676"/>
      <c r="U605" s="679">
        <f t="shared" si="264"/>
        <v>0</v>
      </c>
      <c r="W605" s="676"/>
      <c r="X605" s="679">
        <f t="shared" si="265"/>
        <v>0</v>
      </c>
      <c r="Z605" s="676"/>
      <c r="AA605" s="679">
        <f t="shared" si="266"/>
        <v>0</v>
      </c>
    </row>
    <row r="606" spans="2:27" ht="17.25" customHeight="1">
      <c r="B606" s="29"/>
      <c r="C606" s="94" t="s">
        <v>2024</v>
      </c>
      <c r="D606" s="612" t="s">
        <v>990</v>
      </c>
      <c r="E606" s="57" t="s">
        <v>54</v>
      </c>
      <c r="F606" s="93" t="s">
        <v>138</v>
      </c>
      <c r="G606" s="93" t="s">
        <v>2025</v>
      </c>
      <c r="H606" s="515"/>
      <c r="I606" s="276">
        <v>38.950000000000003</v>
      </c>
      <c r="J606" s="218"/>
      <c r="K606" s="196">
        <f t="shared" si="260"/>
        <v>38.950000000000003</v>
      </c>
      <c r="L606" s="228">
        <f t="shared" si="261"/>
        <v>0</v>
      </c>
      <c r="M606" s="220">
        <v>0</v>
      </c>
      <c r="N606" s="253">
        <f t="shared" si="262"/>
        <v>0</v>
      </c>
      <c r="O606" s="299"/>
      <c r="Q606" s="676"/>
      <c r="R606" s="679">
        <f t="shared" si="263"/>
        <v>0</v>
      </c>
      <c r="T606" s="676"/>
      <c r="U606" s="679">
        <f t="shared" si="264"/>
        <v>0</v>
      </c>
      <c r="W606" s="676"/>
      <c r="X606" s="679">
        <f t="shared" si="265"/>
        <v>0</v>
      </c>
      <c r="Z606" s="676"/>
      <c r="AA606" s="679">
        <f t="shared" si="266"/>
        <v>0</v>
      </c>
    </row>
    <row r="607" spans="2:27" ht="17.25" customHeight="1">
      <c r="B607" s="422">
        <v>9781915595997</v>
      </c>
      <c r="C607" s="558" t="s">
        <v>2026</v>
      </c>
      <c r="D607" s="612" t="s">
        <v>990</v>
      </c>
      <c r="E607" s="561" t="s">
        <v>54</v>
      </c>
      <c r="F607" s="425" t="s">
        <v>208</v>
      </c>
      <c r="G607" s="564" t="s">
        <v>2027</v>
      </c>
      <c r="H607" s="515"/>
      <c r="I607" s="607">
        <v>38.950000000000003</v>
      </c>
      <c r="J607" s="218"/>
      <c r="K607" s="196">
        <f t="shared" si="260"/>
        <v>38.950000000000003</v>
      </c>
      <c r="L607" s="228">
        <f t="shared" si="261"/>
        <v>0</v>
      </c>
      <c r="M607" s="220">
        <v>0</v>
      </c>
      <c r="N607" s="253">
        <f t="shared" si="262"/>
        <v>0</v>
      </c>
      <c r="O607" s="299"/>
      <c r="Q607" s="676"/>
      <c r="R607" s="679">
        <f t="shared" si="263"/>
        <v>0</v>
      </c>
      <c r="T607" s="676"/>
      <c r="U607" s="679">
        <f t="shared" si="264"/>
        <v>0</v>
      </c>
      <c r="W607" s="676"/>
      <c r="X607" s="679">
        <f t="shared" si="265"/>
        <v>0</v>
      </c>
      <c r="Z607" s="676"/>
      <c r="AA607" s="679">
        <f t="shared" si="266"/>
        <v>0</v>
      </c>
    </row>
    <row r="608" spans="2:27" ht="17.25" customHeight="1">
      <c r="B608" s="422">
        <v>9781916832008</v>
      </c>
      <c r="C608" s="558" t="s">
        <v>2028</v>
      </c>
      <c r="D608" s="612" t="s">
        <v>990</v>
      </c>
      <c r="E608" s="561" t="s">
        <v>56</v>
      </c>
      <c r="F608" s="425" t="s">
        <v>208</v>
      </c>
      <c r="G608" s="564" t="s">
        <v>2029</v>
      </c>
      <c r="H608" s="515"/>
      <c r="I608" s="607">
        <v>14.95</v>
      </c>
      <c r="J608" s="218"/>
      <c r="K608" s="196">
        <f t="shared" si="260"/>
        <v>14.95</v>
      </c>
      <c r="L608" s="228">
        <f t="shared" si="261"/>
        <v>0</v>
      </c>
      <c r="M608" s="220">
        <v>0</v>
      </c>
      <c r="N608" s="253">
        <f t="shared" si="262"/>
        <v>0</v>
      </c>
      <c r="O608" s="299"/>
      <c r="Q608" s="676"/>
      <c r="R608" s="679">
        <f t="shared" si="263"/>
        <v>0</v>
      </c>
      <c r="T608" s="676"/>
      <c r="U608" s="679">
        <f t="shared" si="264"/>
        <v>0</v>
      </c>
      <c r="W608" s="676"/>
      <c r="X608" s="679">
        <f t="shared" si="265"/>
        <v>0</v>
      </c>
      <c r="Z608" s="676"/>
      <c r="AA608" s="679">
        <f t="shared" si="266"/>
        <v>0</v>
      </c>
    </row>
    <row r="609" spans="2:27" ht="17.25" customHeight="1">
      <c r="B609" s="118">
        <v>9781841316130</v>
      </c>
      <c r="C609" s="84" t="s">
        <v>2030</v>
      </c>
      <c r="D609" s="612" t="s">
        <v>990</v>
      </c>
      <c r="E609" s="57" t="s">
        <v>56</v>
      </c>
      <c r="F609" s="86" t="s">
        <v>225</v>
      </c>
      <c r="G609" s="63" t="s">
        <v>2031</v>
      </c>
      <c r="H609" s="515"/>
      <c r="I609" s="231">
        <v>33.9</v>
      </c>
      <c r="J609" s="218"/>
      <c r="K609" s="196">
        <f t="shared" si="260"/>
        <v>33.9</v>
      </c>
      <c r="L609" s="228">
        <f t="shared" si="261"/>
        <v>0</v>
      </c>
      <c r="M609" s="220">
        <v>0</v>
      </c>
      <c r="N609" s="253">
        <f t="shared" si="262"/>
        <v>0</v>
      </c>
      <c r="O609" s="299"/>
      <c r="Q609" s="676"/>
      <c r="R609" s="679">
        <f t="shared" si="263"/>
        <v>0</v>
      </c>
      <c r="T609" s="676"/>
      <c r="U609" s="679">
        <f t="shared" si="264"/>
        <v>0</v>
      </c>
      <c r="W609" s="676"/>
      <c r="X609" s="679">
        <f t="shared" si="265"/>
        <v>0</v>
      </c>
      <c r="Z609" s="676"/>
      <c r="AA609" s="679">
        <f t="shared" si="266"/>
        <v>0</v>
      </c>
    </row>
    <row r="610" spans="2:27" ht="17.25" customHeight="1">
      <c r="B610" s="118">
        <v>9781841315584</v>
      </c>
      <c r="C610" s="84" t="s">
        <v>2032</v>
      </c>
      <c r="D610" s="612" t="s">
        <v>990</v>
      </c>
      <c r="E610" s="57" t="s">
        <v>56</v>
      </c>
      <c r="F610" s="86" t="s">
        <v>225</v>
      </c>
      <c r="G610" s="63" t="s">
        <v>2033</v>
      </c>
      <c r="H610" s="515"/>
      <c r="I610" s="231">
        <v>33.9</v>
      </c>
      <c r="J610" s="218"/>
      <c r="K610" s="196">
        <f t="shared" si="260"/>
        <v>33.9</v>
      </c>
      <c r="L610" s="228">
        <f t="shared" si="261"/>
        <v>0</v>
      </c>
      <c r="M610" s="220">
        <v>0</v>
      </c>
      <c r="N610" s="253">
        <f t="shared" si="262"/>
        <v>0</v>
      </c>
      <c r="O610" s="299"/>
      <c r="Q610" s="676"/>
      <c r="R610" s="679">
        <f t="shared" si="263"/>
        <v>0</v>
      </c>
      <c r="T610" s="676"/>
      <c r="U610" s="679">
        <f t="shared" si="264"/>
        <v>0</v>
      </c>
      <c r="W610" s="676"/>
      <c r="X610" s="679">
        <f t="shared" si="265"/>
        <v>0</v>
      </c>
      <c r="Z610" s="676"/>
      <c r="AA610" s="679">
        <f t="shared" si="266"/>
        <v>0</v>
      </c>
    </row>
    <row r="611" spans="2:27" ht="17.25" customHeight="1">
      <c r="B611" s="87">
        <v>9780717194322</v>
      </c>
      <c r="C611" s="88" t="s">
        <v>2034</v>
      </c>
      <c r="D611" s="612" t="s">
        <v>990</v>
      </c>
      <c r="E611" s="30"/>
      <c r="F611" s="86" t="s">
        <v>246</v>
      </c>
      <c r="G611" s="452"/>
      <c r="H611" s="515"/>
      <c r="I611" s="231">
        <v>9.99</v>
      </c>
      <c r="J611" s="218"/>
      <c r="K611" s="196">
        <f t="shared" si="260"/>
        <v>9.99</v>
      </c>
      <c r="L611" s="228">
        <f t="shared" si="261"/>
        <v>0</v>
      </c>
      <c r="M611" s="220">
        <v>0</v>
      </c>
      <c r="N611" s="253">
        <f t="shared" si="262"/>
        <v>0</v>
      </c>
      <c r="O611" s="299"/>
      <c r="Q611" s="676"/>
      <c r="R611" s="679">
        <f t="shared" si="263"/>
        <v>0</v>
      </c>
      <c r="T611" s="676"/>
      <c r="U611" s="679">
        <f t="shared" si="264"/>
        <v>0</v>
      </c>
      <c r="W611" s="676"/>
      <c r="X611" s="679">
        <f t="shared" si="265"/>
        <v>0</v>
      </c>
      <c r="Z611" s="676"/>
      <c r="AA611" s="679">
        <f t="shared" si="266"/>
        <v>0</v>
      </c>
    </row>
    <row r="612" spans="2:27" s="333" customFormat="1" ht="17.25" customHeight="1">
      <c r="B612" s="87"/>
      <c r="C612" s="132" t="s">
        <v>396</v>
      </c>
      <c r="D612" s="132"/>
      <c r="E612" s="130"/>
      <c r="F612" s="86"/>
      <c r="G612" s="86"/>
      <c r="H612" s="468"/>
      <c r="I612" s="224"/>
      <c r="J612" s="218"/>
      <c r="K612" s="306">
        <f t="shared" si="260"/>
        <v>0</v>
      </c>
      <c r="L612" s="307">
        <f t="shared" si="261"/>
        <v>0</v>
      </c>
      <c r="M612" s="220">
        <v>0</v>
      </c>
      <c r="N612" s="308">
        <f t="shared" si="262"/>
        <v>0</v>
      </c>
      <c r="O612" s="299"/>
      <c r="Q612" s="676"/>
      <c r="R612" s="693">
        <f t="shared" si="263"/>
        <v>0</v>
      </c>
      <c r="T612" s="676"/>
      <c r="U612" s="693">
        <f t="shared" si="264"/>
        <v>0</v>
      </c>
      <c r="W612" s="676"/>
      <c r="X612" s="693">
        <f t="shared" si="265"/>
        <v>0</v>
      </c>
      <c r="Z612" s="676"/>
      <c r="AA612" s="693">
        <f t="shared" si="266"/>
        <v>0</v>
      </c>
    </row>
    <row r="613" spans="2:27" s="333" customFormat="1" ht="17.25" customHeight="1">
      <c r="B613" s="118"/>
      <c r="C613" s="316"/>
      <c r="D613" s="653"/>
      <c r="E613" s="151"/>
      <c r="F613" s="85"/>
      <c r="G613" s="80"/>
      <c r="H613" s="515"/>
      <c r="I613" s="303"/>
      <c r="J613" s="218"/>
      <c r="K613" s="306">
        <f t="shared" ref="K613" si="267">I613-(I613*J613)</f>
        <v>0</v>
      </c>
      <c r="L613" s="307">
        <f t="shared" ref="L613" si="268">K613*H613</f>
        <v>0</v>
      </c>
      <c r="M613" s="221">
        <v>0</v>
      </c>
      <c r="N613" s="308">
        <f t="shared" ref="N613" si="269">L613+(L613*M613)</f>
        <v>0</v>
      </c>
      <c r="O613" s="299"/>
      <c r="Q613" s="676"/>
      <c r="R613" s="693">
        <f t="shared" si="263"/>
        <v>0</v>
      </c>
      <c r="T613" s="676"/>
      <c r="U613" s="693">
        <f t="shared" si="264"/>
        <v>0</v>
      </c>
      <c r="W613" s="676"/>
      <c r="X613" s="693">
        <f t="shared" si="265"/>
        <v>0</v>
      </c>
      <c r="Z613" s="676"/>
      <c r="AA613" s="693">
        <f t="shared" si="266"/>
        <v>0</v>
      </c>
    </row>
    <row r="614" spans="2:27" s="333" customFormat="1" ht="17.25" customHeight="1">
      <c r="B614" s="118"/>
      <c r="C614" s="312"/>
      <c r="D614" s="653"/>
      <c r="E614" s="151"/>
      <c r="F614" s="85"/>
      <c r="G614" s="80"/>
      <c r="H614" s="515"/>
      <c r="I614" s="303"/>
      <c r="J614" s="218"/>
      <c r="K614" s="306">
        <f t="shared" ref="K614:K615" si="270">I614-(I614*J614)</f>
        <v>0</v>
      </c>
      <c r="L614" s="307">
        <f t="shared" ref="L614:L615" si="271">K614*H614</f>
        <v>0</v>
      </c>
      <c r="M614" s="221">
        <v>0</v>
      </c>
      <c r="N614" s="308">
        <f t="shared" ref="N614:N615" si="272">L614+(L614*M614)</f>
        <v>0</v>
      </c>
      <c r="O614" s="299"/>
      <c r="Q614" s="676"/>
      <c r="R614" s="693">
        <f t="shared" si="263"/>
        <v>0</v>
      </c>
      <c r="T614" s="676"/>
      <c r="U614" s="693">
        <f t="shared" si="264"/>
        <v>0</v>
      </c>
      <c r="W614" s="676"/>
      <c r="X614" s="693">
        <f t="shared" si="265"/>
        <v>0</v>
      </c>
      <c r="Z614" s="676"/>
      <c r="AA614" s="693">
        <f t="shared" si="266"/>
        <v>0</v>
      </c>
    </row>
    <row r="615" spans="2:27" s="333" customFormat="1" ht="17.25" customHeight="1">
      <c r="B615" s="498"/>
      <c r="C615" s="499"/>
      <c r="D615" s="653"/>
      <c r="E615" s="500"/>
      <c r="F615" s="501"/>
      <c r="G615" s="502"/>
      <c r="H615" s="516"/>
      <c r="I615" s="504"/>
      <c r="J615" s="505"/>
      <c r="K615" s="506">
        <f t="shared" si="270"/>
        <v>0</v>
      </c>
      <c r="L615" s="507">
        <f t="shared" si="271"/>
        <v>0</v>
      </c>
      <c r="M615" s="517">
        <v>0</v>
      </c>
      <c r="N615" s="509">
        <f t="shared" si="272"/>
        <v>0</v>
      </c>
      <c r="O615" s="510"/>
      <c r="Q615" s="676"/>
      <c r="R615" s="693">
        <f t="shared" si="263"/>
        <v>0</v>
      </c>
      <c r="T615" s="676"/>
      <c r="U615" s="693">
        <f t="shared" si="264"/>
        <v>0</v>
      </c>
      <c r="W615" s="676"/>
      <c r="X615" s="693">
        <f t="shared" si="265"/>
        <v>0</v>
      </c>
      <c r="Z615" s="676"/>
      <c r="AA615" s="693">
        <f t="shared" si="266"/>
        <v>0</v>
      </c>
    </row>
    <row r="616" spans="2:27" s="333" customFormat="1" ht="17.25" customHeight="1">
      <c r="B616" s="479"/>
      <c r="C616" s="486" t="s">
        <v>271</v>
      </c>
      <c r="D616" s="654"/>
      <c r="E616" s="476"/>
      <c r="F616" s="477"/>
      <c r="G616" s="478"/>
      <c r="H616" s="511"/>
      <c r="I616" s="480"/>
      <c r="J616" s="481"/>
      <c r="K616" s="482"/>
      <c r="L616" s="483"/>
      <c r="M616" s="484"/>
      <c r="N616" s="484"/>
      <c r="O616" s="485"/>
      <c r="Q616" s="454"/>
      <c r="R616" s="677"/>
      <c r="S616" s="12"/>
      <c r="T616"/>
      <c r="U616" s="680"/>
      <c r="V616" s="12"/>
      <c r="W616"/>
      <c r="X616" s="680"/>
      <c r="Y616" s="12"/>
      <c r="Z616"/>
      <c r="AA616" s="680"/>
    </row>
    <row r="617" spans="2:27" ht="17.25" customHeight="1">
      <c r="B617" s="143" t="s">
        <v>2035</v>
      </c>
      <c r="C617" s="123"/>
      <c r="D617" s="144"/>
      <c r="E617" s="144"/>
      <c r="F617" s="123"/>
      <c r="G617" s="123"/>
      <c r="H617" s="263">
        <f>SUM(H604:H616)</f>
        <v>0</v>
      </c>
      <c r="I617" s="520"/>
      <c r="J617" s="193"/>
      <c r="K617" s="193"/>
      <c r="L617" s="229">
        <f>SUM(L604:L616)</f>
        <v>0</v>
      </c>
      <c r="M617" s="171"/>
      <c r="N617" s="241">
        <f>SUM(N604:N616)</f>
        <v>0</v>
      </c>
      <c r="O617" s="146"/>
      <c r="S617"/>
      <c r="V617"/>
      <c r="Y617"/>
    </row>
    <row r="618" spans="2:27" ht="17.25" customHeight="1">
      <c r="B618" s="10"/>
      <c r="C618" s="112"/>
      <c r="D618" s="7"/>
      <c r="E618" s="7"/>
      <c r="F618" s="112"/>
      <c r="G618" s="112"/>
      <c r="H618" s="264"/>
      <c r="I618" s="522"/>
      <c r="J618" s="113"/>
      <c r="K618" s="113"/>
      <c r="L618" s="113"/>
      <c r="M618" s="161"/>
      <c r="N618" s="161"/>
      <c r="O618" s="112"/>
      <c r="S618"/>
      <c r="V618"/>
      <c r="Y618"/>
    </row>
    <row r="619" spans="2:27" ht="30" customHeight="1">
      <c r="B619" s="733" t="s">
        <v>2036</v>
      </c>
      <c r="C619" s="733"/>
      <c r="D619" s="733"/>
      <c r="E619" s="733"/>
      <c r="F619" s="733"/>
      <c r="G619" s="733"/>
      <c r="H619" s="733"/>
      <c r="I619" s="733"/>
      <c r="J619" s="733"/>
      <c r="K619" s="733"/>
      <c r="L619" s="733"/>
      <c r="M619" s="733"/>
      <c r="N619" s="733"/>
      <c r="O619" s="733"/>
      <c r="S619" s="333"/>
      <c r="V619" s="333"/>
      <c r="Y619" s="333"/>
    </row>
    <row r="620" spans="2:27" s="22" customFormat="1" ht="30" customHeight="1">
      <c r="B620" s="106" t="s">
        <v>78</v>
      </c>
      <c r="C620" s="166" t="s">
        <v>79</v>
      </c>
      <c r="D620" s="166" t="s">
        <v>80</v>
      </c>
      <c r="E620" s="166" t="s">
        <v>81</v>
      </c>
      <c r="F620" s="167" t="s">
        <v>82</v>
      </c>
      <c r="G620" s="166" t="s">
        <v>83</v>
      </c>
      <c r="H620" s="262" t="s">
        <v>84</v>
      </c>
      <c r="I620" s="463" t="s">
        <v>85</v>
      </c>
      <c r="J620" s="178" t="s">
        <v>86</v>
      </c>
      <c r="K620" s="178" t="s">
        <v>87</v>
      </c>
      <c r="L620" s="178" t="s">
        <v>88</v>
      </c>
      <c r="M620" s="223" t="s">
        <v>89</v>
      </c>
      <c r="N620" s="223" t="s">
        <v>90</v>
      </c>
      <c r="O620" s="166" t="s">
        <v>91</v>
      </c>
      <c r="Q620" s="729" t="s">
        <v>92</v>
      </c>
      <c r="R620" s="730"/>
      <c r="T620" s="729" t="s">
        <v>93</v>
      </c>
      <c r="U620" s="730"/>
      <c r="W620" s="729" t="s">
        <v>94</v>
      </c>
      <c r="X620" s="730"/>
      <c r="Z620" s="731" t="s">
        <v>95</v>
      </c>
      <c r="AA620" s="732"/>
    </row>
    <row r="621" spans="2:27" ht="17.25" customHeight="1">
      <c r="B621" s="566">
        <v>9781802301076</v>
      </c>
      <c r="C621" s="407" t="s">
        <v>2037</v>
      </c>
      <c r="D621" s="612" t="s">
        <v>1014</v>
      </c>
      <c r="E621" s="572" t="s">
        <v>56</v>
      </c>
      <c r="F621" s="574" t="s">
        <v>138</v>
      </c>
      <c r="G621" s="574" t="s">
        <v>2038</v>
      </c>
      <c r="H621" s="515"/>
      <c r="I621" s="610">
        <v>8.9499999999999993</v>
      </c>
      <c r="J621" s="218"/>
      <c r="K621" s="196">
        <f>I621-(I621*J621)</f>
        <v>8.9499999999999993</v>
      </c>
      <c r="L621" s="228">
        <f>K621*H621</f>
        <v>0</v>
      </c>
      <c r="M621" s="220">
        <v>0</v>
      </c>
      <c r="N621" s="253">
        <f>L621+(L621*M621)</f>
        <v>0</v>
      </c>
      <c r="O621" s="299"/>
      <c r="Q621" s="676"/>
      <c r="R621" s="679">
        <f t="shared" ref="R621:R638" si="273">IF(Q621="YES",$H621,0)</f>
        <v>0</v>
      </c>
      <c r="T621" s="676"/>
      <c r="U621" s="679">
        <f t="shared" ref="U621:U638" si="274">IF(T621="YES",$H621,0)</f>
        <v>0</v>
      </c>
      <c r="W621" s="676"/>
      <c r="X621" s="679">
        <f t="shared" ref="X621:X638" si="275">IF(W621="YES",$H621,0)</f>
        <v>0</v>
      </c>
      <c r="Z621" s="676"/>
      <c r="AA621" s="679">
        <f t="shared" ref="AA621:AA638" si="276">IF(Z621="YES",$H621,0)</f>
        <v>0</v>
      </c>
    </row>
    <row r="622" spans="2:27" ht="17.25" customHeight="1">
      <c r="B622" s="422">
        <v>9781917280419</v>
      </c>
      <c r="C622" s="558" t="s">
        <v>2039</v>
      </c>
      <c r="D622" s="612" t="s">
        <v>1014</v>
      </c>
      <c r="E622" s="561" t="s">
        <v>56</v>
      </c>
      <c r="F622" s="425" t="s">
        <v>1384</v>
      </c>
      <c r="G622" s="564" t="s">
        <v>2040</v>
      </c>
      <c r="H622" s="515"/>
      <c r="I622" s="607">
        <v>8.9499999999999993</v>
      </c>
      <c r="J622" s="218"/>
      <c r="K622" s="196">
        <f>I622-(I622*J622)</f>
        <v>8.9499999999999993</v>
      </c>
      <c r="L622" s="228">
        <f>K622*H622</f>
        <v>0</v>
      </c>
      <c r="M622" s="220">
        <v>0</v>
      </c>
      <c r="N622" s="253">
        <f>L622+(L622*M622)</f>
        <v>0</v>
      </c>
      <c r="O622" s="299"/>
      <c r="Q622" s="676"/>
      <c r="R622" s="679">
        <f t="shared" si="273"/>
        <v>0</v>
      </c>
      <c r="T622" s="676"/>
      <c r="U622" s="679">
        <f t="shared" si="274"/>
        <v>0</v>
      </c>
      <c r="W622" s="676"/>
      <c r="X622" s="679">
        <f t="shared" si="275"/>
        <v>0</v>
      </c>
      <c r="Z622" s="676"/>
      <c r="AA622" s="679">
        <f t="shared" si="276"/>
        <v>0</v>
      </c>
    </row>
    <row r="623" spans="2:27" ht="17.25" customHeight="1">
      <c r="B623" s="118">
        <v>9781789270853</v>
      </c>
      <c r="C623" s="84" t="s">
        <v>2041</v>
      </c>
      <c r="D623" s="612" t="s">
        <v>1014</v>
      </c>
      <c r="E623" s="85" t="s">
        <v>54</v>
      </c>
      <c r="F623" s="86" t="s">
        <v>225</v>
      </c>
      <c r="G623" s="63" t="s">
        <v>2042</v>
      </c>
      <c r="H623" s="515"/>
      <c r="I623" s="231">
        <v>41</v>
      </c>
      <c r="J623" s="218"/>
      <c r="K623" s="196">
        <f>I623-(I623*J623)</f>
        <v>41</v>
      </c>
      <c r="L623" s="228">
        <f>K623*H623</f>
        <v>0</v>
      </c>
      <c r="M623" s="220">
        <v>0</v>
      </c>
      <c r="N623" s="253">
        <f>L623+(L623*M623)</f>
        <v>0</v>
      </c>
      <c r="O623" s="299"/>
      <c r="Q623" s="676"/>
      <c r="R623" s="679">
        <f t="shared" si="273"/>
        <v>0</v>
      </c>
      <c r="T623" s="676"/>
      <c r="U623" s="679">
        <f t="shared" si="274"/>
        <v>0</v>
      </c>
      <c r="W623" s="676"/>
      <c r="X623" s="679">
        <f t="shared" si="275"/>
        <v>0</v>
      </c>
      <c r="Z623" s="676"/>
      <c r="AA623" s="679">
        <f t="shared" si="276"/>
        <v>0</v>
      </c>
    </row>
    <row r="624" spans="2:27" ht="17.25" customHeight="1">
      <c r="B624" s="118">
        <v>9781789278224</v>
      </c>
      <c r="C624" s="84" t="s">
        <v>2043</v>
      </c>
      <c r="D624" s="612" t="s">
        <v>1014</v>
      </c>
      <c r="E624" s="85" t="s">
        <v>54</v>
      </c>
      <c r="F624" s="86" t="s">
        <v>225</v>
      </c>
      <c r="G624" s="63" t="s">
        <v>2044</v>
      </c>
      <c r="H624" s="515"/>
      <c r="I624" s="231">
        <v>35</v>
      </c>
      <c r="J624" s="218"/>
      <c r="K624" s="196">
        <f>I624-(I624*J624)</f>
        <v>35</v>
      </c>
      <c r="L624" s="228">
        <f>K624*H624</f>
        <v>0</v>
      </c>
      <c r="M624" s="220">
        <v>0</v>
      </c>
      <c r="N624" s="253">
        <f>L624+(L624*M624)</f>
        <v>0</v>
      </c>
      <c r="O624" s="299"/>
      <c r="Q624" s="676"/>
      <c r="R624" s="679">
        <f t="shared" si="273"/>
        <v>0</v>
      </c>
      <c r="T624" s="676"/>
      <c r="U624" s="679">
        <f t="shared" si="274"/>
        <v>0</v>
      </c>
      <c r="W624" s="676"/>
      <c r="X624" s="679">
        <f t="shared" si="275"/>
        <v>0</v>
      </c>
      <c r="Z624" s="676"/>
      <c r="AA624" s="679">
        <f t="shared" si="276"/>
        <v>0</v>
      </c>
    </row>
    <row r="625" spans="2:27" ht="17.25" customHeight="1">
      <c r="B625" s="118">
        <v>9781789270655</v>
      </c>
      <c r="C625" s="84" t="s">
        <v>2045</v>
      </c>
      <c r="D625" s="612" t="s">
        <v>1014</v>
      </c>
      <c r="E625" s="57" t="s">
        <v>56</v>
      </c>
      <c r="F625" s="86" t="s">
        <v>225</v>
      </c>
      <c r="G625" s="63" t="s">
        <v>2046</v>
      </c>
      <c r="H625" s="515"/>
      <c r="I625" s="231">
        <v>9.5</v>
      </c>
      <c r="J625" s="218"/>
      <c r="K625" s="196">
        <f>I625-(I625*J625)</f>
        <v>9.5</v>
      </c>
      <c r="L625" s="228">
        <f>K625*H625</f>
        <v>0</v>
      </c>
      <c r="M625" s="220">
        <v>0</v>
      </c>
      <c r="N625" s="253">
        <f>L625+(L625*M625)</f>
        <v>0</v>
      </c>
      <c r="O625" s="299"/>
      <c r="Q625" s="676"/>
      <c r="R625" s="679">
        <f t="shared" si="273"/>
        <v>0</v>
      </c>
      <c r="T625" s="676"/>
      <c r="U625" s="679">
        <f t="shared" si="274"/>
        <v>0</v>
      </c>
      <c r="W625" s="676"/>
      <c r="X625" s="679">
        <f t="shared" si="275"/>
        <v>0</v>
      </c>
      <c r="Z625" s="676"/>
      <c r="AA625" s="679">
        <f t="shared" si="276"/>
        <v>0</v>
      </c>
    </row>
    <row r="626" spans="2:27" ht="17.25" customHeight="1">
      <c r="B626" s="118">
        <v>9781789277760</v>
      </c>
      <c r="C626" s="84" t="s">
        <v>2047</v>
      </c>
      <c r="D626" s="612" t="s">
        <v>1014</v>
      </c>
      <c r="E626" s="85" t="s">
        <v>54</v>
      </c>
      <c r="F626" s="86" t="s">
        <v>225</v>
      </c>
      <c r="G626" s="63" t="s">
        <v>2048</v>
      </c>
      <c r="H626" s="515"/>
      <c r="I626" s="231">
        <v>41</v>
      </c>
      <c r="J626" s="218"/>
      <c r="K626" s="196">
        <f t="shared" ref="K626:K629" si="277">I626-(I626*J626)</f>
        <v>41</v>
      </c>
      <c r="L626" s="228">
        <f t="shared" ref="L626:L629" si="278">K626*H626</f>
        <v>0</v>
      </c>
      <c r="M626" s="220">
        <v>0</v>
      </c>
      <c r="N626" s="253">
        <f t="shared" ref="N626:N629" si="279">L626+(L626*M626)</f>
        <v>0</v>
      </c>
      <c r="O626" s="299"/>
      <c r="Q626" s="676"/>
      <c r="R626" s="679">
        <f t="shared" si="273"/>
        <v>0</v>
      </c>
      <c r="T626" s="676"/>
      <c r="U626" s="679">
        <f t="shared" si="274"/>
        <v>0</v>
      </c>
      <c r="W626" s="676"/>
      <c r="X626" s="679">
        <f t="shared" si="275"/>
        <v>0</v>
      </c>
      <c r="Z626" s="676"/>
      <c r="AA626" s="679">
        <f t="shared" si="276"/>
        <v>0</v>
      </c>
    </row>
    <row r="627" spans="2:27" ht="17.25" customHeight="1">
      <c r="B627" s="118">
        <v>9781789277777</v>
      </c>
      <c r="C627" s="84" t="s">
        <v>2049</v>
      </c>
      <c r="D627" s="612" t="s">
        <v>1014</v>
      </c>
      <c r="E627" s="85" t="s">
        <v>54</v>
      </c>
      <c r="F627" s="86" t="s">
        <v>225</v>
      </c>
      <c r="G627" s="63" t="s">
        <v>2050</v>
      </c>
      <c r="H627" s="515"/>
      <c r="I627" s="231">
        <v>35</v>
      </c>
      <c r="J627" s="218"/>
      <c r="K627" s="196">
        <f t="shared" si="277"/>
        <v>35</v>
      </c>
      <c r="L627" s="228">
        <f t="shared" si="278"/>
        <v>0</v>
      </c>
      <c r="M627" s="220">
        <v>0</v>
      </c>
      <c r="N627" s="253">
        <f t="shared" si="279"/>
        <v>0</v>
      </c>
      <c r="O627" s="299"/>
      <c r="Q627" s="676"/>
      <c r="R627" s="679">
        <f t="shared" si="273"/>
        <v>0</v>
      </c>
      <c r="T627" s="676"/>
      <c r="U627" s="679">
        <f t="shared" si="274"/>
        <v>0</v>
      </c>
      <c r="W627" s="676"/>
      <c r="X627" s="679">
        <f t="shared" si="275"/>
        <v>0</v>
      </c>
      <c r="Z627" s="676"/>
      <c r="AA627" s="679">
        <f t="shared" si="276"/>
        <v>0</v>
      </c>
    </row>
    <row r="628" spans="2:27" ht="17.25" customHeight="1">
      <c r="B628" s="118">
        <v>9781789277289</v>
      </c>
      <c r="C628" s="84" t="s">
        <v>2051</v>
      </c>
      <c r="D628" s="612" t="s">
        <v>1014</v>
      </c>
      <c r="E628" s="57" t="s">
        <v>56</v>
      </c>
      <c r="F628" s="86" t="s">
        <v>225</v>
      </c>
      <c r="G628" s="63" t="s">
        <v>2052</v>
      </c>
      <c r="H628" s="515"/>
      <c r="I628" s="231">
        <v>14</v>
      </c>
      <c r="J628" s="218"/>
      <c r="K628" s="196">
        <f t="shared" si="277"/>
        <v>14</v>
      </c>
      <c r="L628" s="228">
        <f t="shared" si="278"/>
        <v>0</v>
      </c>
      <c r="M628" s="220">
        <v>0</v>
      </c>
      <c r="N628" s="253">
        <f t="shared" si="279"/>
        <v>0</v>
      </c>
      <c r="O628" s="299"/>
      <c r="Q628" s="676"/>
      <c r="R628" s="679">
        <f t="shared" si="273"/>
        <v>0</v>
      </c>
      <c r="T628" s="676"/>
      <c r="U628" s="679">
        <f t="shared" si="274"/>
        <v>0</v>
      </c>
      <c r="W628" s="676"/>
      <c r="X628" s="679">
        <f t="shared" si="275"/>
        <v>0</v>
      </c>
      <c r="Z628" s="676"/>
      <c r="AA628" s="679">
        <f t="shared" si="276"/>
        <v>0</v>
      </c>
    </row>
    <row r="629" spans="2:27" ht="17.25" customHeight="1">
      <c r="B629" s="118">
        <v>9781789276923</v>
      </c>
      <c r="C629" s="84" t="s">
        <v>2053</v>
      </c>
      <c r="D629" s="612" t="s">
        <v>1014</v>
      </c>
      <c r="E629" s="85" t="s">
        <v>54</v>
      </c>
      <c r="F629" s="86" t="s">
        <v>225</v>
      </c>
      <c r="G629" s="63" t="s">
        <v>2054</v>
      </c>
      <c r="H629" s="515"/>
      <c r="I629" s="231">
        <v>12.9</v>
      </c>
      <c r="J629" s="218"/>
      <c r="K629" s="196">
        <f t="shared" si="277"/>
        <v>12.9</v>
      </c>
      <c r="L629" s="228">
        <f t="shared" si="278"/>
        <v>0</v>
      </c>
      <c r="M629" s="220">
        <v>0</v>
      </c>
      <c r="N629" s="253">
        <f t="shared" si="279"/>
        <v>0</v>
      </c>
      <c r="O629" s="299"/>
      <c r="Q629" s="676"/>
      <c r="R629" s="679">
        <f t="shared" si="273"/>
        <v>0</v>
      </c>
      <c r="T629" s="676"/>
      <c r="U629" s="679">
        <f t="shared" si="274"/>
        <v>0</v>
      </c>
      <c r="W629" s="676"/>
      <c r="X629" s="679">
        <f t="shared" si="275"/>
        <v>0</v>
      </c>
      <c r="Z629" s="676"/>
      <c r="AA629" s="679">
        <f t="shared" si="276"/>
        <v>0</v>
      </c>
    </row>
    <row r="630" spans="2:27" ht="17.25" customHeight="1">
      <c r="B630" s="87">
        <v>9780717192090</v>
      </c>
      <c r="C630" s="88" t="s">
        <v>2055</v>
      </c>
      <c r="D630" s="612" t="s">
        <v>1014</v>
      </c>
      <c r="E630" s="85" t="s">
        <v>54</v>
      </c>
      <c r="F630" s="86" t="s">
        <v>246</v>
      </c>
      <c r="G630" s="452"/>
      <c r="H630" s="515"/>
      <c r="I630" s="231">
        <v>38.950000000000003</v>
      </c>
      <c r="J630" s="218"/>
      <c r="K630" s="196">
        <f>I630-(I630*J630)</f>
        <v>38.950000000000003</v>
      </c>
      <c r="L630" s="228">
        <f>K630*H630</f>
        <v>0</v>
      </c>
      <c r="M630" s="220">
        <v>0</v>
      </c>
      <c r="N630" s="253">
        <f>L630+(L630*M630)</f>
        <v>0</v>
      </c>
      <c r="O630" s="299"/>
      <c r="Q630" s="676"/>
      <c r="R630" s="679">
        <f t="shared" si="273"/>
        <v>0</v>
      </c>
      <c r="T630" s="676"/>
      <c r="U630" s="679">
        <f t="shared" si="274"/>
        <v>0</v>
      </c>
      <c r="W630" s="676"/>
      <c r="X630" s="679">
        <f t="shared" si="275"/>
        <v>0</v>
      </c>
      <c r="Z630" s="676"/>
      <c r="AA630" s="679">
        <f t="shared" si="276"/>
        <v>0</v>
      </c>
    </row>
    <row r="631" spans="2:27" ht="17.25" customHeight="1">
      <c r="B631" s="87">
        <v>9780717194780</v>
      </c>
      <c r="C631" s="88" t="s">
        <v>2056</v>
      </c>
      <c r="D631" s="612" t="s">
        <v>1014</v>
      </c>
      <c r="E631" s="85" t="s">
        <v>54</v>
      </c>
      <c r="F631" s="86" t="s">
        <v>246</v>
      </c>
      <c r="G631" s="452"/>
      <c r="H631" s="515"/>
      <c r="I631" s="231">
        <v>13.95</v>
      </c>
      <c r="J631" s="218"/>
      <c r="K631" s="196">
        <f>I631-(I631*J631)</f>
        <v>13.95</v>
      </c>
      <c r="L631" s="228">
        <f>K631*H631</f>
        <v>0</v>
      </c>
      <c r="M631" s="220">
        <v>0</v>
      </c>
      <c r="N631" s="253">
        <f>L631+(L631*M631)</f>
        <v>0</v>
      </c>
      <c r="O631" s="299"/>
      <c r="Q631" s="676"/>
      <c r="R631" s="679">
        <f t="shared" si="273"/>
        <v>0</v>
      </c>
      <c r="T631" s="676"/>
      <c r="U631" s="679">
        <f t="shared" si="274"/>
        <v>0</v>
      </c>
      <c r="W631" s="676"/>
      <c r="X631" s="679">
        <f t="shared" si="275"/>
        <v>0</v>
      </c>
      <c r="Z631" s="676"/>
      <c r="AA631" s="679">
        <f t="shared" si="276"/>
        <v>0</v>
      </c>
    </row>
    <row r="632" spans="2:27" ht="17.25" customHeight="1">
      <c r="B632" s="90">
        <v>9781912514823</v>
      </c>
      <c r="C632" s="69" t="s">
        <v>2057</v>
      </c>
      <c r="D632" s="612" t="s">
        <v>1014</v>
      </c>
      <c r="E632" s="63" t="s">
        <v>54</v>
      </c>
      <c r="F632" s="63" t="s">
        <v>1407</v>
      </c>
      <c r="G632" s="63" t="s">
        <v>2058</v>
      </c>
      <c r="H632" s="515"/>
      <c r="I632" s="273">
        <v>30.99</v>
      </c>
      <c r="J632" s="218"/>
      <c r="K632" s="196">
        <f>I632-(I632*J632)</f>
        <v>30.99</v>
      </c>
      <c r="L632" s="228">
        <f>K632*H632</f>
        <v>0</v>
      </c>
      <c r="M632" s="220">
        <v>0</v>
      </c>
      <c r="N632" s="253">
        <f>L632+(L632*M632)</f>
        <v>0</v>
      </c>
      <c r="O632" s="299"/>
      <c r="Q632" s="676"/>
      <c r="R632" s="679">
        <f t="shared" si="273"/>
        <v>0</v>
      </c>
      <c r="T632" s="676"/>
      <c r="U632" s="679">
        <f t="shared" si="274"/>
        <v>0</v>
      </c>
      <c r="W632" s="676"/>
      <c r="X632" s="679">
        <f t="shared" si="275"/>
        <v>0</v>
      </c>
      <c r="Z632" s="676"/>
      <c r="AA632" s="679">
        <f t="shared" si="276"/>
        <v>0</v>
      </c>
    </row>
    <row r="633" spans="2:27" ht="17.25" customHeight="1">
      <c r="B633" s="90">
        <v>9781915486011</v>
      </c>
      <c r="C633" s="69" t="s">
        <v>2059</v>
      </c>
      <c r="D633" s="612" t="s">
        <v>1014</v>
      </c>
      <c r="E633" s="63" t="s">
        <v>54</v>
      </c>
      <c r="F633" s="63" t="s">
        <v>1407</v>
      </c>
      <c r="G633" s="63" t="s">
        <v>2060</v>
      </c>
      <c r="H633" s="515"/>
      <c r="I633" s="273">
        <v>13.99</v>
      </c>
      <c r="J633" s="218"/>
      <c r="K633" s="196">
        <f>I633-(I633*J633)</f>
        <v>13.99</v>
      </c>
      <c r="L633" s="228">
        <f>K633*H633</f>
        <v>0</v>
      </c>
      <c r="M633" s="220">
        <v>0</v>
      </c>
      <c r="N633" s="253">
        <f>L633+(L633*M633)</f>
        <v>0</v>
      </c>
      <c r="O633" s="299"/>
      <c r="Q633" s="676"/>
      <c r="R633" s="679">
        <f t="shared" si="273"/>
        <v>0</v>
      </c>
      <c r="T633" s="676"/>
      <c r="U633" s="679">
        <f t="shared" si="274"/>
        <v>0</v>
      </c>
      <c r="W633" s="676"/>
      <c r="X633" s="679">
        <f t="shared" si="275"/>
        <v>0</v>
      </c>
      <c r="Z633" s="676"/>
      <c r="AA633" s="679">
        <f t="shared" si="276"/>
        <v>0</v>
      </c>
    </row>
    <row r="634" spans="2:27" s="333" customFormat="1" ht="17.25" customHeight="1">
      <c r="B634" s="87"/>
      <c r="C634" s="132" t="s">
        <v>396</v>
      </c>
      <c r="D634" s="132"/>
      <c r="E634" s="130"/>
      <c r="F634" s="86"/>
      <c r="G634" s="86"/>
      <c r="H634" s="468"/>
      <c r="I634" s="224"/>
      <c r="J634" s="218"/>
      <c r="K634" s="306">
        <f>I634-(I634*J634)</f>
        <v>0</v>
      </c>
      <c r="L634" s="307">
        <f>K634*H634</f>
        <v>0</v>
      </c>
      <c r="M634" s="220">
        <v>0</v>
      </c>
      <c r="N634" s="308">
        <f>L634+(L634*M634)</f>
        <v>0</v>
      </c>
      <c r="O634" s="299"/>
      <c r="Q634" s="676"/>
      <c r="R634" s="693">
        <f t="shared" si="273"/>
        <v>0</v>
      </c>
      <c r="T634" s="676"/>
      <c r="U634" s="693">
        <f t="shared" si="274"/>
        <v>0</v>
      </c>
      <c r="W634" s="676"/>
      <c r="X634" s="693">
        <f t="shared" si="275"/>
        <v>0</v>
      </c>
      <c r="Z634" s="676"/>
      <c r="AA634" s="693">
        <f t="shared" si="276"/>
        <v>0</v>
      </c>
    </row>
    <row r="635" spans="2:27" s="333" customFormat="1" ht="17.25" customHeight="1">
      <c r="B635" s="118"/>
      <c r="C635" s="312"/>
      <c r="D635" s="132"/>
      <c r="E635" s="151"/>
      <c r="F635" s="85"/>
      <c r="G635" s="80"/>
      <c r="H635" s="515"/>
      <c r="I635" s="303"/>
      <c r="J635" s="218"/>
      <c r="K635" s="306">
        <f t="shared" ref="K635:K636" si="280">I635-(I635*J635)</f>
        <v>0</v>
      </c>
      <c r="L635" s="307">
        <f t="shared" ref="L635:L636" si="281">K635*H635</f>
        <v>0</v>
      </c>
      <c r="M635" s="220">
        <v>0</v>
      </c>
      <c r="N635" s="308">
        <f t="shared" ref="N635:N636" si="282">L635+(L635*M635)</f>
        <v>0</v>
      </c>
      <c r="O635" s="299"/>
      <c r="Q635" s="676"/>
      <c r="R635" s="693">
        <f t="shared" si="273"/>
        <v>0</v>
      </c>
      <c r="T635" s="676"/>
      <c r="U635" s="693">
        <f t="shared" si="274"/>
        <v>0</v>
      </c>
      <c r="W635" s="676"/>
      <c r="X635" s="693">
        <f t="shared" si="275"/>
        <v>0</v>
      </c>
      <c r="Z635" s="676"/>
      <c r="AA635" s="693">
        <f t="shared" si="276"/>
        <v>0</v>
      </c>
    </row>
    <row r="636" spans="2:27" s="333" customFormat="1" ht="17.25" customHeight="1">
      <c r="B636" s="118"/>
      <c r="C636" s="316"/>
      <c r="D636" s="132"/>
      <c r="E636" s="151"/>
      <c r="F636" s="85"/>
      <c r="G636" s="80"/>
      <c r="H636" s="515"/>
      <c r="I636" s="303"/>
      <c r="J636" s="218"/>
      <c r="K636" s="306">
        <f t="shared" si="280"/>
        <v>0</v>
      </c>
      <c r="L636" s="307">
        <f t="shared" si="281"/>
        <v>0</v>
      </c>
      <c r="M636" s="221">
        <v>0</v>
      </c>
      <c r="N636" s="308">
        <f t="shared" si="282"/>
        <v>0</v>
      </c>
      <c r="O636" s="299"/>
      <c r="Q636" s="676"/>
      <c r="R636" s="693">
        <f t="shared" si="273"/>
        <v>0</v>
      </c>
      <c r="T636" s="676"/>
      <c r="U636" s="693">
        <f t="shared" si="274"/>
        <v>0</v>
      </c>
      <c r="W636" s="676"/>
      <c r="X636" s="693">
        <f t="shared" si="275"/>
        <v>0</v>
      </c>
      <c r="Z636" s="676"/>
      <c r="AA636" s="693">
        <f t="shared" si="276"/>
        <v>0</v>
      </c>
    </row>
    <row r="637" spans="2:27" s="333" customFormat="1" ht="17.25" customHeight="1">
      <c r="B637" s="118"/>
      <c r="C637" s="312"/>
      <c r="D637" s="132"/>
      <c r="E637" s="151"/>
      <c r="F637" s="85"/>
      <c r="G637" s="80"/>
      <c r="H637" s="515"/>
      <c r="I637" s="303"/>
      <c r="J637" s="218"/>
      <c r="K637" s="306">
        <f t="shared" ref="K637:K638" si="283">I637-(I637*J637)</f>
        <v>0</v>
      </c>
      <c r="L637" s="307">
        <f t="shared" ref="L637:L638" si="284">K637*H637</f>
        <v>0</v>
      </c>
      <c r="M637" s="221">
        <v>0</v>
      </c>
      <c r="N637" s="308">
        <f t="shared" ref="N637:N638" si="285">L637+(L637*M637)</f>
        <v>0</v>
      </c>
      <c r="O637" s="299"/>
      <c r="Q637" s="676"/>
      <c r="R637" s="693">
        <f t="shared" si="273"/>
        <v>0</v>
      </c>
      <c r="T637" s="676"/>
      <c r="U637" s="693">
        <f t="shared" si="274"/>
        <v>0</v>
      </c>
      <c r="W637" s="676"/>
      <c r="X637" s="693">
        <f t="shared" si="275"/>
        <v>0</v>
      </c>
      <c r="Z637" s="676"/>
      <c r="AA637" s="693">
        <f t="shared" si="276"/>
        <v>0</v>
      </c>
    </row>
    <row r="638" spans="2:27" s="333" customFormat="1" ht="17.25" customHeight="1">
      <c r="B638" s="498"/>
      <c r="C638" s="499"/>
      <c r="D638" s="132"/>
      <c r="E638" s="500"/>
      <c r="F638" s="501"/>
      <c r="G638" s="502"/>
      <c r="H638" s="516"/>
      <c r="I638" s="504"/>
      <c r="J638" s="505"/>
      <c r="K638" s="506">
        <f t="shared" si="283"/>
        <v>0</v>
      </c>
      <c r="L638" s="507">
        <f t="shared" si="284"/>
        <v>0</v>
      </c>
      <c r="M638" s="517">
        <v>0</v>
      </c>
      <c r="N638" s="509">
        <f t="shared" si="285"/>
        <v>0</v>
      </c>
      <c r="O638" s="510"/>
      <c r="Q638" s="676"/>
      <c r="R638" s="693">
        <f t="shared" si="273"/>
        <v>0</v>
      </c>
      <c r="T638" s="676"/>
      <c r="U638" s="693">
        <f t="shared" si="274"/>
        <v>0</v>
      </c>
      <c r="W638" s="676"/>
      <c r="X638" s="693">
        <f t="shared" si="275"/>
        <v>0</v>
      </c>
      <c r="Z638" s="676"/>
      <c r="AA638" s="693">
        <f t="shared" si="276"/>
        <v>0</v>
      </c>
    </row>
    <row r="639" spans="2:27" s="333" customFormat="1" ht="17.25" customHeight="1">
      <c r="B639" s="479"/>
      <c r="C639" s="486" t="s">
        <v>271</v>
      </c>
      <c r="D639" s="654"/>
      <c r="E639" s="476"/>
      <c r="F639" s="477"/>
      <c r="G639" s="478"/>
      <c r="H639" s="511"/>
      <c r="I639" s="480"/>
      <c r="J639" s="481"/>
      <c r="K639" s="482"/>
      <c r="L639" s="483"/>
      <c r="M639" s="484"/>
      <c r="N639" s="484"/>
      <c r="O639" s="485"/>
      <c r="Q639" s="454"/>
      <c r="R639" s="677"/>
      <c r="S639" s="12"/>
      <c r="T639"/>
      <c r="U639" s="680"/>
      <c r="V639" s="12"/>
      <c r="W639"/>
      <c r="X639" s="680"/>
      <c r="Y639" s="12"/>
      <c r="Z639"/>
      <c r="AA639" s="680"/>
    </row>
    <row r="640" spans="2:27" ht="17.25" customHeight="1">
      <c r="B640" s="143" t="s">
        <v>2061</v>
      </c>
      <c r="C640" s="123"/>
      <c r="D640" s="144"/>
      <c r="E640" s="144"/>
      <c r="F640" s="123"/>
      <c r="G640" s="123"/>
      <c r="H640" s="263">
        <f>SUM(H621:H639)</f>
        <v>0</v>
      </c>
      <c r="I640" s="520"/>
      <c r="J640" s="193"/>
      <c r="K640" s="193"/>
      <c r="L640" s="229">
        <f>SUM(L621:L639)</f>
        <v>0</v>
      </c>
      <c r="M640" s="171"/>
      <c r="N640" s="241">
        <f>SUM(N621:N639)</f>
        <v>0</v>
      </c>
      <c r="O640" s="146"/>
      <c r="S640"/>
      <c r="V640"/>
      <c r="Y640"/>
    </row>
    <row r="641" spans="2:27" ht="17.25" customHeight="1">
      <c r="B641" s="5"/>
      <c r="C641" s="6"/>
      <c r="D641" s="6"/>
      <c r="E641" s="2"/>
      <c r="F641" s="37"/>
      <c r="G641" s="37"/>
      <c r="H641" s="265"/>
      <c r="M641" s="163"/>
      <c r="N641" s="163"/>
      <c r="O641" s="37"/>
      <c r="S641"/>
      <c r="V641"/>
      <c r="Y641"/>
    </row>
    <row r="642" spans="2:27" ht="30" customHeight="1">
      <c r="B642" s="733" t="s">
        <v>2062</v>
      </c>
      <c r="C642" s="733"/>
      <c r="D642" s="733"/>
      <c r="E642" s="733"/>
      <c r="F642" s="733"/>
      <c r="G642" s="733"/>
      <c r="H642" s="733"/>
      <c r="I642" s="733"/>
      <c r="J642" s="733"/>
      <c r="K642" s="733"/>
      <c r="L642" s="733"/>
      <c r="M642" s="733"/>
      <c r="N642" s="733"/>
      <c r="O642" s="733"/>
      <c r="S642"/>
      <c r="V642"/>
      <c r="Y642"/>
    </row>
    <row r="643" spans="2:27" s="22" customFormat="1" ht="30" customHeight="1">
      <c r="B643" s="106" t="s">
        <v>78</v>
      </c>
      <c r="C643" s="166" t="s">
        <v>79</v>
      </c>
      <c r="D643" s="166" t="s">
        <v>80</v>
      </c>
      <c r="E643" s="166" t="s">
        <v>81</v>
      </c>
      <c r="F643" s="167" t="s">
        <v>82</v>
      </c>
      <c r="G643" s="166" t="s">
        <v>83</v>
      </c>
      <c r="H643" s="262" t="s">
        <v>84</v>
      </c>
      <c r="I643" s="463" t="s">
        <v>85</v>
      </c>
      <c r="J643" s="178" t="s">
        <v>86</v>
      </c>
      <c r="K643" s="178" t="s">
        <v>87</v>
      </c>
      <c r="L643" s="178" t="s">
        <v>88</v>
      </c>
      <c r="M643" s="223" t="s">
        <v>89</v>
      </c>
      <c r="N643" s="223" t="s">
        <v>90</v>
      </c>
      <c r="O643" s="166" t="s">
        <v>91</v>
      </c>
      <c r="Q643" s="729" t="s">
        <v>92</v>
      </c>
      <c r="R643" s="730"/>
      <c r="T643" s="729" t="s">
        <v>93</v>
      </c>
      <c r="U643" s="730"/>
      <c r="W643" s="729" t="s">
        <v>94</v>
      </c>
      <c r="X643" s="730"/>
      <c r="Z643" s="731" t="s">
        <v>95</v>
      </c>
      <c r="AA643" s="732"/>
    </row>
    <row r="644" spans="2:27" ht="17.25" customHeight="1">
      <c r="B644" s="566">
        <v>9781845363239</v>
      </c>
      <c r="C644" s="407" t="s">
        <v>2063</v>
      </c>
      <c r="D644" s="612" t="s">
        <v>1028</v>
      </c>
      <c r="E644" s="572" t="s">
        <v>56</v>
      </c>
      <c r="F644" s="574" t="s">
        <v>138</v>
      </c>
      <c r="G644" s="574" t="s">
        <v>2064</v>
      </c>
      <c r="H644" s="515"/>
      <c r="I644" s="613">
        <v>5.5</v>
      </c>
      <c r="J644" s="218"/>
      <c r="K644" s="196">
        <f t="shared" ref="K644:K650" si="286">I644-(I644*J644)</f>
        <v>5.5</v>
      </c>
      <c r="L644" s="228">
        <f t="shared" ref="L644:L650" si="287">K644*H644</f>
        <v>0</v>
      </c>
      <c r="M644" s="220">
        <v>0</v>
      </c>
      <c r="N644" s="253">
        <f t="shared" ref="N644:N650" si="288">L644+(L644*M644)</f>
        <v>0</v>
      </c>
      <c r="O644" s="299"/>
      <c r="Q644" s="676"/>
      <c r="R644" s="679">
        <f t="shared" ref="R644:R653" si="289">IF(Q644="YES",$H644,0)</f>
        <v>0</v>
      </c>
      <c r="T644" s="676"/>
      <c r="U644" s="679">
        <f t="shared" ref="U644:U653" si="290">IF(T644="YES",$H644,0)</f>
        <v>0</v>
      </c>
      <c r="W644" s="676"/>
      <c r="X644" s="679">
        <f t="shared" ref="X644:X653" si="291">IF(W644="YES",$H644,0)</f>
        <v>0</v>
      </c>
      <c r="Z644" s="676"/>
      <c r="AA644" s="679">
        <f t="shared" ref="AA644:AA653" si="292">IF(Z644="YES",$H644,0)</f>
        <v>0</v>
      </c>
    </row>
    <row r="645" spans="2:27" ht="17.25" customHeight="1">
      <c r="B645" s="41">
        <v>9781916832947</v>
      </c>
      <c r="C645" s="53" t="s">
        <v>2065</v>
      </c>
      <c r="D645" s="612" t="s">
        <v>1028</v>
      </c>
      <c r="E645" s="54" t="s">
        <v>54</v>
      </c>
      <c r="F645" s="42" t="s">
        <v>208</v>
      </c>
      <c r="G645" s="55" t="s">
        <v>2066</v>
      </c>
      <c r="H645" s="515"/>
      <c r="I645" s="272">
        <v>18.95</v>
      </c>
      <c r="J645" s="218"/>
      <c r="K645" s="196">
        <f t="shared" si="286"/>
        <v>18.95</v>
      </c>
      <c r="L645" s="228">
        <f t="shared" si="287"/>
        <v>0</v>
      </c>
      <c r="M645" s="220">
        <v>0</v>
      </c>
      <c r="N645" s="253">
        <f t="shared" si="288"/>
        <v>0</v>
      </c>
      <c r="O645" s="299"/>
      <c r="Q645" s="676"/>
      <c r="R645" s="679">
        <f t="shared" si="289"/>
        <v>0</v>
      </c>
      <c r="T645" s="676"/>
      <c r="U645" s="679">
        <f t="shared" si="290"/>
        <v>0</v>
      </c>
      <c r="W645" s="676"/>
      <c r="X645" s="679">
        <f t="shared" si="291"/>
        <v>0</v>
      </c>
      <c r="Z645" s="676"/>
      <c r="AA645" s="679">
        <f t="shared" si="292"/>
        <v>0</v>
      </c>
    </row>
    <row r="646" spans="2:27" ht="17.25" customHeight="1">
      <c r="B646" s="422">
        <v>9781917280396</v>
      </c>
      <c r="C646" s="558" t="s">
        <v>2067</v>
      </c>
      <c r="D646" s="612" t="s">
        <v>1028</v>
      </c>
      <c r="E646" s="561" t="s">
        <v>56</v>
      </c>
      <c r="F646" s="425" t="s">
        <v>1384</v>
      </c>
      <c r="G646" s="564" t="s">
        <v>2068</v>
      </c>
      <c r="H646" s="515"/>
      <c r="I646" s="607">
        <v>5.5</v>
      </c>
      <c r="J646" s="218"/>
      <c r="K646" s="196">
        <f t="shared" si="286"/>
        <v>5.5</v>
      </c>
      <c r="L646" s="228">
        <f t="shared" si="287"/>
        <v>0</v>
      </c>
      <c r="M646" s="220">
        <v>0</v>
      </c>
      <c r="N646" s="253">
        <f t="shared" si="288"/>
        <v>0</v>
      </c>
      <c r="O646" s="299"/>
      <c r="Q646" s="676"/>
      <c r="R646" s="679">
        <f t="shared" si="289"/>
        <v>0</v>
      </c>
      <c r="T646" s="676"/>
      <c r="U646" s="679">
        <f t="shared" si="290"/>
        <v>0</v>
      </c>
      <c r="W646" s="676"/>
      <c r="X646" s="679">
        <f t="shared" si="291"/>
        <v>0</v>
      </c>
      <c r="Z646" s="676"/>
      <c r="AA646" s="679">
        <f t="shared" si="292"/>
        <v>0</v>
      </c>
    </row>
    <row r="647" spans="2:27" ht="17.25" customHeight="1">
      <c r="B647" s="87">
        <v>9780717156054</v>
      </c>
      <c r="C647" s="66" t="s">
        <v>2069</v>
      </c>
      <c r="D647" s="612" t="s">
        <v>1028</v>
      </c>
      <c r="E647" s="85" t="s">
        <v>54</v>
      </c>
      <c r="F647" s="86" t="s">
        <v>246</v>
      </c>
      <c r="G647" s="452"/>
      <c r="H647" s="515"/>
      <c r="I647" s="231">
        <v>30.95</v>
      </c>
      <c r="J647" s="218"/>
      <c r="K647" s="196">
        <f t="shared" si="286"/>
        <v>30.95</v>
      </c>
      <c r="L647" s="228">
        <f t="shared" si="287"/>
        <v>0</v>
      </c>
      <c r="M647" s="220">
        <v>0</v>
      </c>
      <c r="N647" s="253">
        <f t="shared" si="288"/>
        <v>0</v>
      </c>
      <c r="O647" s="299"/>
      <c r="Q647" s="676"/>
      <c r="R647" s="679">
        <f t="shared" si="289"/>
        <v>0</v>
      </c>
      <c r="T647" s="676"/>
      <c r="U647" s="679">
        <f t="shared" si="290"/>
        <v>0</v>
      </c>
      <c r="W647" s="676"/>
      <c r="X647" s="679">
        <f t="shared" si="291"/>
        <v>0</v>
      </c>
      <c r="Z647" s="676"/>
      <c r="AA647" s="679">
        <f t="shared" si="292"/>
        <v>0</v>
      </c>
    </row>
    <row r="648" spans="2:27" ht="17.25" customHeight="1">
      <c r="B648" s="90">
        <v>9781915486233</v>
      </c>
      <c r="C648" s="571" t="s">
        <v>2070</v>
      </c>
      <c r="D648" s="612" t="s">
        <v>1028</v>
      </c>
      <c r="E648" s="63" t="s">
        <v>54</v>
      </c>
      <c r="F648" s="63" t="s">
        <v>1407</v>
      </c>
      <c r="G648" s="63" t="s">
        <v>2071</v>
      </c>
      <c r="H648" s="515"/>
      <c r="I648" s="273">
        <v>27.99</v>
      </c>
      <c r="J648" s="218"/>
      <c r="K648" s="196">
        <f t="shared" si="286"/>
        <v>27.99</v>
      </c>
      <c r="L648" s="228">
        <f t="shared" si="287"/>
        <v>0</v>
      </c>
      <c r="M648" s="220">
        <v>0</v>
      </c>
      <c r="N648" s="253">
        <f t="shared" si="288"/>
        <v>0</v>
      </c>
      <c r="O648" s="299"/>
      <c r="Q648" s="676"/>
      <c r="R648" s="679">
        <f t="shared" si="289"/>
        <v>0</v>
      </c>
      <c r="T648" s="676"/>
      <c r="U648" s="679">
        <f t="shared" si="290"/>
        <v>0</v>
      </c>
      <c r="W648" s="676"/>
      <c r="X648" s="679">
        <f t="shared" si="291"/>
        <v>0</v>
      </c>
      <c r="Z648" s="676"/>
      <c r="AA648" s="679">
        <f t="shared" si="292"/>
        <v>0</v>
      </c>
    </row>
    <row r="649" spans="2:27" ht="17.25" customHeight="1">
      <c r="B649" s="90">
        <v>9781909417229</v>
      </c>
      <c r="C649" s="69" t="s">
        <v>2072</v>
      </c>
      <c r="D649" s="612" t="s">
        <v>1028</v>
      </c>
      <c r="E649" s="63" t="s">
        <v>54</v>
      </c>
      <c r="F649" s="63" t="s">
        <v>1410</v>
      </c>
      <c r="G649" s="63" t="s">
        <v>2073</v>
      </c>
      <c r="H649" s="515"/>
      <c r="I649" s="273">
        <v>27.99</v>
      </c>
      <c r="J649" s="218"/>
      <c r="K649" s="196">
        <f t="shared" si="286"/>
        <v>27.99</v>
      </c>
      <c r="L649" s="228">
        <f t="shared" si="287"/>
        <v>0</v>
      </c>
      <c r="M649" s="220">
        <v>0</v>
      </c>
      <c r="N649" s="253">
        <f t="shared" si="288"/>
        <v>0</v>
      </c>
      <c r="O649" s="299"/>
      <c r="Q649" s="676"/>
      <c r="R649" s="679">
        <f t="shared" si="289"/>
        <v>0</v>
      </c>
      <c r="T649" s="676"/>
      <c r="U649" s="679">
        <f t="shared" si="290"/>
        <v>0</v>
      </c>
      <c r="W649" s="676"/>
      <c r="X649" s="679">
        <f t="shared" si="291"/>
        <v>0</v>
      </c>
      <c r="Z649" s="676"/>
      <c r="AA649" s="679">
        <f t="shared" si="292"/>
        <v>0</v>
      </c>
    </row>
    <row r="650" spans="2:27" s="333" customFormat="1" ht="17.25" customHeight="1">
      <c r="B650" s="87"/>
      <c r="C650" s="132" t="s">
        <v>396</v>
      </c>
      <c r="D650" s="132"/>
      <c r="E650" s="130"/>
      <c r="F650" s="86"/>
      <c r="G650" s="86"/>
      <c r="H650" s="468"/>
      <c r="I650" s="224"/>
      <c r="J650" s="218"/>
      <c r="K650" s="306">
        <f t="shared" si="286"/>
        <v>0</v>
      </c>
      <c r="L650" s="307">
        <f t="shared" si="287"/>
        <v>0</v>
      </c>
      <c r="M650" s="220">
        <v>0</v>
      </c>
      <c r="N650" s="308">
        <f t="shared" si="288"/>
        <v>0</v>
      </c>
      <c r="O650" s="299"/>
      <c r="Q650" s="676"/>
      <c r="R650" s="693">
        <f t="shared" si="289"/>
        <v>0</v>
      </c>
      <c r="T650" s="676"/>
      <c r="U650" s="693">
        <f t="shared" si="290"/>
        <v>0</v>
      </c>
      <c r="W650" s="676"/>
      <c r="X650" s="693">
        <f t="shared" si="291"/>
        <v>0</v>
      </c>
      <c r="Z650" s="676"/>
      <c r="AA650" s="693">
        <f t="shared" si="292"/>
        <v>0</v>
      </c>
    </row>
    <row r="651" spans="2:27" s="333" customFormat="1" ht="17.25" customHeight="1">
      <c r="B651" s="118"/>
      <c r="C651" s="316"/>
      <c r="D651" s="653"/>
      <c r="E651" s="151"/>
      <c r="F651" s="85"/>
      <c r="G651" s="80"/>
      <c r="H651" s="515"/>
      <c r="I651" s="303"/>
      <c r="J651" s="218"/>
      <c r="K651" s="306">
        <f t="shared" ref="K651" si="293">I651-(I651*J651)</f>
        <v>0</v>
      </c>
      <c r="L651" s="307">
        <f t="shared" ref="L651" si="294">K651*H651</f>
        <v>0</v>
      </c>
      <c r="M651" s="221">
        <v>0</v>
      </c>
      <c r="N651" s="308">
        <f t="shared" ref="N651" si="295">L651+(L651*M651)</f>
        <v>0</v>
      </c>
      <c r="O651" s="299"/>
      <c r="Q651" s="676"/>
      <c r="R651" s="693">
        <f t="shared" si="289"/>
        <v>0</v>
      </c>
      <c r="T651" s="676"/>
      <c r="U651" s="693">
        <f t="shared" si="290"/>
        <v>0</v>
      </c>
      <c r="W651" s="676"/>
      <c r="X651" s="693">
        <f t="shared" si="291"/>
        <v>0</v>
      </c>
      <c r="Z651" s="676"/>
      <c r="AA651" s="693">
        <f t="shared" si="292"/>
        <v>0</v>
      </c>
    </row>
    <row r="652" spans="2:27" s="333" customFormat="1" ht="17.25" customHeight="1">
      <c r="B652" s="118"/>
      <c r="C652" s="312"/>
      <c r="D652" s="653"/>
      <c r="E652" s="151"/>
      <c r="F652" s="85"/>
      <c r="G652" s="80"/>
      <c r="H652" s="515"/>
      <c r="I652" s="303"/>
      <c r="J652" s="218"/>
      <c r="K652" s="306">
        <f t="shared" ref="K652:K653" si="296">I652-(I652*J652)</f>
        <v>0</v>
      </c>
      <c r="L652" s="307">
        <f t="shared" ref="L652:L653" si="297">K652*H652</f>
        <v>0</v>
      </c>
      <c r="M652" s="221">
        <v>0</v>
      </c>
      <c r="N652" s="308">
        <f t="shared" ref="N652:N653" si="298">L652+(L652*M652)</f>
        <v>0</v>
      </c>
      <c r="O652" s="299"/>
      <c r="Q652" s="676"/>
      <c r="R652" s="693">
        <f t="shared" si="289"/>
        <v>0</v>
      </c>
      <c r="T652" s="676"/>
      <c r="U652" s="693">
        <f t="shared" si="290"/>
        <v>0</v>
      </c>
      <c r="W652" s="676"/>
      <c r="X652" s="693">
        <f t="shared" si="291"/>
        <v>0</v>
      </c>
      <c r="Z652" s="676"/>
      <c r="AA652" s="693">
        <f t="shared" si="292"/>
        <v>0</v>
      </c>
    </row>
    <row r="653" spans="2:27" s="333" customFormat="1" ht="17.25" customHeight="1">
      <c r="B653" s="118"/>
      <c r="C653" s="312"/>
      <c r="D653" s="653"/>
      <c r="E653" s="151"/>
      <c r="F653" s="85"/>
      <c r="G653" s="80"/>
      <c r="H653" s="515"/>
      <c r="I653" s="303"/>
      <c r="J653" s="218"/>
      <c r="K653" s="306">
        <f t="shared" si="296"/>
        <v>0</v>
      </c>
      <c r="L653" s="307">
        <f t="shared" si="297"/>
        <v>0</v>
      </c>
      <c r="M653" s="221">
        <v>0</v>
      </c>
      <c r="N653" s="308">
        <f t="shared" si="298"/>
        <v>0</v>
      </c>
      <c r="O653" s="299"/>
      <c r="Q653" s="676"/>
      <c r="R653" s="693">
        <f t="shared" si="289"/>
        <v>0</v>
      </c>
      <c r="T653" s="676"/>
      <c r="U653" s="693">
        <f t="shared" si="290"/>
        <v>0</v>
      </c>
      <c r="W653" s="676"/>
      <c r="X653" s="693">
        <f t="shared" si="291"/>
        <v>0</v>
      </c>
      <c r="Z653" s="676"/>
      <c r="AA653" s="693">
        <f t="shared" si="292"/>
        <v>0</v>
      </c>
    </row>
    <row r="654" spans="2:27" s="333" customFormat="1" ht="17.25" customHeight="1">
      <c r="B654" s="443"/>
      <c r="C654" s="444" t="s">
        <v>271</v>
      </c>
      <c r="D654" s="654"/>
      <c r="E654" s="216"/>
      <c r="F654" s="217"/>
      <c r="G654" s="445"/>
      <c r="H654" s="514"/>
      <c r="I654" s="523"/>
      <c r="J654" s="446"/>
      <c r="K654" s="447"/>
      <c r="L654" s="448"/>
      <c r="M654" s="449"/>
      <c r="N654" s="450"/>
      <c r="O654" s="219"/>
      <c r="Q654" s="454"/>
      <c r="R654" s="677"/>
      <c r="S654" s="12"/>
      <c r="T654"/>
      <c r="U654" s="680"/>
      <c r="V654" s="12"/>
      <c r="W654"/>
      <c r="X654" s="680"/>
      <c r="Y654" s="12"/>
      <c r="Z654"/>
      <c r="AA654" s="680"/>
    </row>
    <row r="655" spans="2:27" ht="17.25" customHeight="1">
      <c r="B655" s="141" t="s">
        <v>2074</v>
      </c>
      <c r="C655" s="31"/>
      <c r="D655" s="32"/>
      <c r="E655" s="32"/>
      <c r="F655" s="31"/>
      <c r="G655" s="31"/>
      <c r="H655" s="263">
        <f>SUM(H644:H654)</f>
        <v>0</v>
      </c>
      <c r="I655" s="520"/>
      <c r="J655" s="193"/>
      <c r="K655" s="193"/>
      <c r="L655" s="229">
        <f>SUM(L644:L654)</f>
        <v>0</v>
      </c>
      <c r="M655" s="171"/>
      <c r="N655" s="241">
        <f>SUM(N644:N654)</f>
        <v>0</v>
      </c>
      <c r="O655" s="87"/>
    </row>
    <row r="656" spans="2:27" ht="17.25" customHeight="1">
      <c r="B656" s="125"/>
      <c r="C656" s="111"/>
      <c r="D656" s="6"/>
      <c r="E656" s="6"/>
      <c r="F656" s="111"/>
      <c r="G656" s="111"/>
      <c r="H656" s="266"/>
      <c r="I656" s="522"/>
      <c r="J656" s="113"/>
      <c r="K656" s="113"/>
      <c r="L656" s="113"/>
      <c r="M656" s="165"/>
      <c r="N656" s="165"/>
      <c r="O656" s="111"/>
    </row>
    <row r="657" spans="2:27" ht="30" customHeight="1">
      <c r="B657" s="738" t="s">
        <v>2075</v>
      </c>
      <c r="C657" s="738"/>
      <c r="D657" s="738"/>
      <c r="E657" s="738"/>
      <c r="F657" s="738"/>
      <c r="G657" s="738"/>
      <c r="H657" s="738"/>
      <c r="I657" s="738"/>
      <c r="J657" s="738"/>
      <c r="K657" s="738"/>
      <c r="L657" s="738"/>
      <c r="M657" s="738"/>
      <c r="N657" s="738"/>
      <c r="O657" s="738"/>
      <c r="S657" s="22"/>
      <c r="V657" s="22"/>
      <c r="Y657" s="22"/>
    </row>
    <row r="658" spans="2:27" s="22" customFormat="1" ht="30" customHeight="1">
      <c r="B658" s="106" t="s">
        <v>78</v>
      </c>
      <c r="C658" s="166" t="s">
        <v>79</v>
      </c>
      <c r="D658" s="166" t="s">
        <v>80</v>
      </c>
      <c r="E658" s="166" t="s">
        <v>81</v>
      </c>
      <c r="F658" s="167" t="s">
        <v>82</v>
      </c>
      <c r="G658" s="166" t="s">
        <v>83</v>
      </c>
      <c r="H658" s="262" t="s">
        <v>84</v>
      </c>
      <c r="I658" s="463" t="s">
        <v>85</v>
      </c>
      <c r="J658" s="178" t="s">
        <v>86</v>
      </c>
      <c r="K658" s="178" t="s">
        <v>87</v>
      </c>
      <c r="L658" s="178" t="s">
        <v>88</v>
      </c>
      <c r="M658" s="223" t="s">
        <v>89</v>
      </c>
      <c r="N658" s="223" t="s">
        <v>90</v>
      </c>
      <c r="O658" s="166" t="s">
        <v>91</v>
      </c>
      <c r="Q658" s="729" t="s">
        <v>92</v>
      </c>
      <c r="R658" s="730"/>
      <c r="T658" s="729" t="s">
        <v>93</v>
      </c>
      <c r="U658" s="730"/>
      <c r="W658" s="729" t="s">
        <v>94</v>
      </c>
      <c r="X658" s="730"/>
      <c r="Z658" s="731" t="s">
        <v>95</v>
      </c>
      <c r="AA658" s="732"/>
    </row>
    <row r="659" spans="2:27" ht="17.25" customHeight="1">
      <c r="B659" s="89">
        <v>9781845363697</v>
      </c>
      <c r="C659" s="91" t="s">
        <v>2076</v>
      </c>
      <c r="D659" s="100" t="s">
        <v>2077</v>
      </c>
      <c r="E659" s="57" t="s">
        <v>56</v>
      </c>
      <c r="F659" s="93" t="s">
        <v>138</v>
      </c>
      <c r="G659" s="93" t="s">
        <v>2078</v>
      </c>
      <c r="H659" s="515"/>
      <c r="I659" s="275">
        <v>8.9499999999999993</v>
      </c>
      <c r="J659" s="218"/>
      <c r="K659" s="196">
        <f t="shared" ref="K659:K665" si="299">I659-(I659*J659)</f>
        <v>8.9499999999999993</v>
      </c>
      <c r="L659" s="228">
        <f t="shared" ref="L659:L665" si="300">K659*H659</f>
        <v>0</v>
      </c>
      <c r="M659" s="220">
        <v>0</v>
      </c>
      <c r="N659" s="253">
        <f t="shared" ref="N659:N665" si="301">L659+(L659*M659)</f>
        <v>0</v>
      </c>
      <c r="O659" s="299"/>
      <c r="Q659" s="676"/>
      <c r="R659" s="679">
        <f t="shared" ref="R659:R670" si="302">IF(Q659="YES",$H659,0)</f>
        <v>0</v>
      </c>
      <c r="T659" s="676"/>
      <c r="U659" s="679">
        <f t="shared" ref="U659:U670" si="303">IF(T659="YES",$H659,0)</f>
        <v>0</v>
      </c>
      <c r="W659" s="676"/>
      <c r="X659" s="679">
        <f>IF(W659="YES",$H659,0)</f>
        <v>0</v>
      </c>
      <c r="Z659" s="676"/>
      <c r="AA659" s="679">
        <f>IF(Z659="YES",$H659,0)</f>
        <v>0</v>
      </c>
    </row>
    <row r="660" spans="2:27" ht="17.25" customHeight="1">
      <c r="B660" s="89">
        <v>9781845368425</v>
      </c>
      <c r="C660" s="91" t="s">
        <v>2079</v>
      </c>
      <c r="D660" s="100" t="s">
        <v>2077</v>
      </c>
      <c r="E660" s="57" t="s">
        <v>54</v>
      </c>
      <c r="F660" s="93" t="s">
        <v>138</v>
      </c>
      <c r="G660" s="93" t="s">
        <v>2080</v>
      </c>
      <c r="H660" s="515"/>
      <c r="I660" s="275">
        <v>39.950000000000003</v>
      </c>
      <c r="J660" s="218"/>
      <c r="K660" s="196">
        <f t="shared" si="299"/>
        <v>39.950000000000003</v>
      </c>
      <c r="L660" s="228">
        <f t="shared" si="300"/>
        <v>0</v>
      </c>
      <c r="M660" s="220">
        <v>0</v>
      </c>
      <c r="N660" s="253">
        <f t="shared" si="301"/>
        <v>0</v>
      </c>
      <c r="O660" s="299"/>
      <c r="Q660" s="676"/>
      <c r="R660" s="679">
        <f t="shared" si="302"/>
        <v>0</v>
      </c>
      <c r="T660" s="676"/>
      <c r="U660" s="679">
        <f t="shared" si="303"/>
        <v>0</v>
      </c>
      <c r="W660" s="676"/>
      <c r="X660" s="679">
        <f t="shared" ref="X660:X670" si="304">IF(W660="YES",$H660,0)</f>
        <v>0</v>
      </c>
      <c r="Z660" s="676"/>
      <c r="AA660" s="679">
        <f t="shared" ref="AA660:AA670" si="305">IF(Z660="YES",$H660,0)</f>
        <v>0</v>
      </c>
    </row>
    <row r="661" spans="2:27" ht="17.25" customHeight="1">
      <c r="B661" s="89">
        <v>9781802300277</v>
      </c>
      <c r="C661" s="91" t="s">
        <v>2081</v>
      </c>
      <c r="D661" s="100" t="s">
        <v>2077</v>
      </c>
      <c r="E661" s="57" t="s">
        <v>56</v>
      </c>
      <c r="F661" s="93" t="s">
        <v>138</v>
      </c>
      <c r="G661" s="93" t="s">
        <v>2082</v>
      </c>
      <c r="H661" s="515"/>
      <c r="I661" s="275">
        <v>9.9499999999999993</v>
      </c>
      <c r="J661" s="218"/>
      <c r="K661" s="196">
        <f t="shared" si="299"/>
        <v>9.9499999999999993</v>
      </c>
      <c r="L661" s="228">
        <f t="shared" si="300"/>
        <v>0</v>
      </c>
      <c r="M661" s="220">
        <v>0</v>
      </c>
      <c r="N661" s="253">
        <f t="shared" si="301"/>
        <v>0</v>
      </c>
      <c r="O661" s="299"/>
      <c r="Q661" s="676"/>
      <c r="R661" s="679">
        <f t="shared" si="302"/>
        <v>0</v>
      </c>
      <c r="T661" s="676"/>
      <c r="U661" s="679">
        <f t="shared" si="303"/>
        <v>0</v>
      </c>
      <c r="W661" s="676"/>
      <c r="X661" s="679">
        <f t="shared" si="304"/>
        <v>0</v>
      </c>
      <c r="Z661" s="676"/>
      <c r="AA661" s="679">
        <f t="shared" si="305"/>
        <v>0</v>
      </c>
    </row>
    <row r="662" spans="2:27" ht="17.25" customHeight="1">
      <c r="B662" s="381">
        <v>9781917280280</v>
      </c>
      <c r="C662" s="558" t="s">
        <v>2083</v>
      </c>
      <c r="D662" s="561" t="s">
        <v>2077</v>
      </c>
      <c r="E662" s="561" t="s">
        <v>56</v>
      </c>
      <c r="F662" s="425" t="s">
        <v>1384</v>
      </c>
      <c r="G662" s="564" t="s">
        <v>2084</v>
      </c>
      <c r="H662" s="470"/>
      <c r="I662" s="607">
        <v>8.9499999999999993</v>
      </c>
      <c r="J662" s="218"/>
      <c r="K662" s="196">
        <f>I662-(I662*J662)</f>
        <v>8.9499999999999993</v>
      </c>
      <c r="L662" s="228">
        <f>K662*H662</f>
        <v>0</v>
      </c>
      <c r="M662" s="220">
        <v>0</v>
      </c>
      <c r="N662" s="253">
        <f>L662+(L662*M662)</f>
        <v>0</v>
      </c>
      <c r="O662" s="299"/>
      <c r="Q662" s="676"/>
      <c r="R662" s="679">
        <f t="shared" si="302"/>
        <v>0</v>
      </c>
      <c r="T662" s="676"/>
      <c r="U662" s="679">
        <f t="shared" si="303"/>
        <v>0</v>
      </c>
      <c r="W662" s="676"/>
      <c r="X662" s="679">
        <f t="shared" si="304"/>
        <v>0</v>
      </c>
      <c r="Z662" s="676"/>
      <c r="AA662" s="679">
        <f t="shared" si="305"/>
        <v>0</v>
      </c>
    </row>
    <row r="663" spans="2:27" ht="17.25" customHeight="1">
      <c r="B663" s="633">
        <v>9781847419224</v>
      </c>
      <c r="C663" s="66" t="s">
        <v>2085</v>
      </c>
      <c r="D663" s="63" t="s">
        <v>2077</v>
      </c>
      <c r="E663" s="57" t="s">
        <v>56</v>
      </c>
      <c r="F663" s="93" t="s">
        <v>225</v>
      </c>
      <c r="G663" s="63" t="s">
        <v>2086</v>
      </c>
      <c r="H663" s="515"/>
      <c r="I663" s="275">
        <v>17.899999999999999</v>
      </c>
      <c r="J663" s="218"/>
      <c r="K663" s="196">
        <f t="shared" si="299"/>
        <v>17.899999999999999</v>
      </c>
      <c r="L663" s="228">
        <f t="shared" si="300"/>
        <v>0</v>
      </c>
      <c r="M663" s="220">
        <v>0</v>
      </c>
      <c r="N663" s="253">
        <f t="shared" si="301"/>
        <v>0</v>
      </c>
      <c r="O663" s="299"/>
      <c r="Q663" s="676"/>
      <c r="R663" s="679">
        <f t="shared" si="302"/>
        <v>0</v>
      </c>
      <c r="T663" s="676"/>
      <c r="U663" s="679">
        <f t="shared" si="303"/>
        <v>0</v>
      </c>
      <c r="W663" s="676"/>
      <c r="X663" s="679">
        <f t="shared" si="304"/>
        <v>0</v>
      </c>
      <c r="Z663" s="676"/>
      <c r="AA663" s="679">
        <f t="shared" si="305"/>
        <v>0</v>
      </c>
    </row>
    <row r="664" spans="2:27" ht="17.25" customHeight="1">
      <c r="B664" s="43">
        <v>9781912606870</v>
      </c>
      <c r="C664" s="68" t="s">
        <v>2087</v>
      </c>
      <c r="D664" s="44" t="s">
        <v>2077</v>
      </c>
      <c r="E664" s="44" t="s">
        <v>56</v>
      </c>
      <c r="F664" s="67" t="s">
        <v>1136</v>
      </c>
      <c r="G664" s="384" t="s">
        <v>2088</v>
      </c>
      <c r="H664" s="470"/>
      <c r="I664" s="271">
        <v>32</v>
      </c>
      <c r="J664" s="218"/>
      <c r="K664" s="196">
        <f t="shared" si="299"/>
        <v>32</v>
      </c>
      <c r="L664" s="228">
        <f t="shared" si="300"/>
        <v>0</v>
      </c>
      <c r="M664" s="220">
        <v>0</v>
      </c>
      <c r="N664" s="253">
        <f t="shared" si="301"/>
        <v>0</v>
      </c>
      <c r="O664" s="299"/>
      <c r="Q664" s="676"/>
      <c r="R664" s="679">
        <f t="shared" si="302"/>
        <v>0</v>
      </c>
      <c r="T664" s="676"/>
      <c r="U664" s="679">
        <f t="shared" si="303"/>
        <v>0</v>
      </c>
      <c r="W664" s="676"/>
      <c r="X664" s="679">
        <f t="shared" si="304"/>
        <v>0</v>
      </c>
      <c r="Z664" s="676"/>
      <c r="AA664" s="679">
        <f t="shared" si="305"/>
        <v>0</v>
      </c>
    </row>
    <row r="665" spans="2:27" ht="17.25" customHeight="1">
      <c r="B665" s="43">
        <v>9781912606887</v>
      </c>
      <c r="C665" s="68" t="s">
        <v>2089</v>
      </c>
      <c r="D665" s="67" t="s">
        <v>2077</v>
      </c>
      <c r="E665" s="44" t="s">
        <v>56</v>
      </c>
      <c r="F665" s="67" t="s">
        <v>1136</v>
      </c>
      <c r="G665" s="384" t="s">
        <v>2090</v>
      </c>
      <c r="H665" s="470"/>
      <c r="I665" s="271">
        <v>9</v>
      </c>
      <c r="J665" s="218"/>
      <c r="K665" s="196">
        <f t="shared" si="299"/>
        <v>9</v>
      </c>
      <c r="L665" s="228">
        <f t="shared" si="300"/>
        <v>0</v>
      </c>
      <c r="M665" s="220">
        <v>0</v>
      </c>
      <c r="N665" s="253">
        <f t="shared" si="301"/>
        <v>0</v>
      </c>
      <c r="O665" s="299"/>
      <c r="Q665" s="676"/>
      <c r="R665" s="679">
        <f t="shared" si="302"/>
        <v>0</v>
      </c>
      <c r="T665" s="676"/>
      <c r="U665" s="679">
        <f t="shared" si="303"/>
        <v>0</v>
      </c>
      <c r="W665" s="676"/>
      <c r="X665" s="679">
        <f t="shared" si="304"/>
        <v>0</v>
      </c>
      <c r="Z665" s="676"/>
      <c r="AA665" s="679">
        <f t="shared" si="305"/>
        <v>0</v>
      </c>
    </row>
    <row r="666" spans="2:27" s="333" customFormat="1" ht="17.25" customHeight="1">
      <c r="B666" s="87"/>
      <c r="C666" s="132" t="s">
        <v>396</v>
      </c>
      <c r="D666" s="132"/>
      <c r="E666" s="130"/>
      <c r="F666" s="86"/>
      <c r="G666" s="86"/>
      <c r="H666" s="468"/>
      <c r="I666" s="224"/>
      <c r="J666" s="218"/>
      <c r="K666" s="306">
        <f>I666-(I666*J666)</f>
        <v>0</v>
      </c>
      <c r="L666" s="307">
        <f>K666*H666</f>
        <v>0</v>
      </c>
      <c r="M666" s="220">
        <v>0</v>
      </c>
      <c r="N666" s="308">
        <f>L666+(L666*M666)</f>
        <v>0</v>
      </c>
      <c r="O666" s="299"/>
      <c r="Q666" s="676"/>
      <c r="R666" s="693">
        <f t="shared" si="302"/>
        <v>0</v>
      </c>
      <c r="T666" s="676"/>
      <c r="U666" s="693">
        <f t="shared" si="303"/>
        <v>0</v>
      </c>
      <c r="W666" s="676"/>
      <c r="X666" s="693">
        <f t="shared" si="304"/>
        <v>0</v>
      </c>
      <c r="Z666" s="676"/>
      <c r="AA666" s="693">
        <f t="shared" si="305"/>
        <v>0</v>
      </c>
    </row>
    <row r="667" spans="2:27" s="333" customFormat="1" ht="17.25" customHeight="1">
      <c r="B667" s="118"/>
      <c r="C667" s="312"/>
      <c r="D667" s="132"/>
      <c r="E667" s="151"/>
      <c r="F667" s="85"/>
      <c r="G667" s="80"/>
      <c r="H667" s="515"/>
      <c r="I667" s="303"/>
      <c r="J667" s="218"/>
      <c r="K667" s="306">
        <f t="shared" ref="K667:K668" si="306">I667-(I667*J667)</f>
        <v>0</v>
      </c>
      <c r="L667" s="307">
        <f t="shared" ref="L667:L668" si="307">K667*H667</f>
        <v>0</v>
      </c>
      <c r="M667" s="220">
        <v>0</v>
      </c>
      <c r="N667" s="308">
        <f t="shared" ref="N667:N668" si="308">L667+(L667*M667)</f>
        <v>0</v>
      </c>
      <c r="O667" s="299"/>
      <c r="Q667" s="676"/>
      <c r="R667" s="693">
        <f t="shared" si="302"/>
        <v>0</v>
      </c>
      <c r="T667" s="676"/>
      <c r="U667" s="693">
        <f t="shared" si="303"/>
        <v>0</v>
      </c>
      <c r="W667" s="676"/>
      <c r="X667" s="693">
        <f t="shared" si="304"/>
        <v>0</v>
      </c>
      <c r="Z667" s="676"/>
      <c r="AA667" s="693">
        <f t="shared" si="305"/>
        <v>0</v>
      </c>
    </row>
    <row r="668" spans="2:27" s="333" customFormat="1" ht="17.25" customHeight="1">
      <c r="B668" s="118"/>
      <c r="C668" s="312"/>
      <c r="D668" s="132"/>
      <c r="E668" s="151"/>
      <c r="F668" s="85"/>
      <c r="G668" s="80"/>
      <c r="H668" s="515"/>
      <c r="I668" s="303"/>
      <c r="J668" s="218"/>
      <c r="K668" s="306">
        <f t="shared" si="306"/>
        <v>0</v>
      </c>
      <c r="L668" s="307">
        <f t="shared" si="307"/>
        <v>0</v>
      </c>
      <c r="M668" s="221">
        <v>0</v>
      </c>
      <c r="N668" s="308">
        <f t="shared" si="308"/>
        <v>0</v>
      </c>
      <c r="O668" s="299"/>
      <c r="Q668" s="676"/>
      <c r="R668" s="693">
        <f t="shared" si="302"/>
        <v>0</v>
      </c>
      <c r="T668" s="676"/>
      <c r="U668" s="693">
        <f t="shared" si="303"/>
        <v>0</v>
      </c>
      <c r="W668" s="676"/>
      <c r="X668" s="693">
        <f t="shared" si="304"/>
        <v>0</v>
      </c>
      <c r="Z668" s="676"/>
      <c r="AA668" s="693">
        <f t="shared" si="305"/>
        <v>0</v>
      </c>
    </row>
    <row r="669" spans="2:27" s="333" customFormat="1" ht="17.25" customHeight="1">
      <c r="B669" s="118"/>
      <c r="D669" s="132"/>
      <c r="E669" s="151"/>
      <c r="F669" s="85"/>
      <c r="G669" s="80"/>
      <c r="H669" s="515"/>
      <c r="I669" s="303"/>
      <c r="J669" s="218"/>
      <c r="K669" s="306">
        <f t="shared" ref="K669:K670" si="309">I669-(I669*J669)</f>
        <v>0</v>
      </c>
      <c r="L669" s="307">
        <f t="shared" ref="L669:L670" si="310">K669*H669</f>
        <v>0</v>
      </c>
      <c r="M669" s="221">
        <v>0</v>
      </c>
      <c r="N669" s="308">
        <f t="shared" ref="N669:N670" si="311">L669+(L669*M669)</f>
        <v>0</v>
      </c>
      <c r="O669" s="299"/>
      <c r="Q669" s="676"/>
      <c r="R669" s="693">
        <f t="shared" si="302"/>
        <v>0</v>
      </c>
      <c r="T669" s="676"/>
      <c r="U669" s="693">
        <f t="shared" si="303"/>
        <v>0</v>
      </c>
      <c r="W669" s="676"/>
      <c r="X669" s="693">
        <f t="shared" si="304"/>
        <v>0</v>
      </c>
      <c r="Z669" s="676"/>
      <c r="AA669" s="693">
        <f t="shared" si="305"/>
        <v>0</v>
      </c>
    </row>
    <row r="670" spans="2:27" s="333" customFormat="1" ht="17.25" customHeight="1">
      <c r="B670" s="498"/>
      <c r="C670" s="499"/>
      <c r="D670" s="132"/>
      <c r="E670" s="500"/>
      <c r="F670" s="501"/>
      <c r="G670" s="502"/>
      <c r="H670" s="516"/>
      <c r="I670" s="504"/>
      <c r="J670" s="505"/>
      <c r="K670" s="506">
        <f t="shared" si="309"/>
        <v>0</v>
      </c>
      <c r="L670" s="507">
        <f t="shared" si="310"/>
        <v>0</v>
      </c>
      <c r="M670" s="517">
        <v>0</v>
      </c>
      <c r="N670" s="509">
        <f t="shared" si="311"/>
        <v>0</v>
      </c>
      <c r="O670" s="510"/>
      <c r="Q670" s="676"/>
      <c r="R670" s="693">
        <f t="shared" si="302"/>
        <v>0</v>
      </c>
      <c r="T670" s="676"/>
      <c r="U670" s="693">
        <f t="shared" si="303"/>
        <v>0</v>
      </c>
      <c r="W670" s="676"/>
      <c r="X670" s="693">
        <f t="shared" si="304"/>
        <v>0</v>
      </c>
      <c r="Z670" s="676"/>
      <c r="AA670" s="693">
        <f t="shared" si="305"/>
        <v>0</v>
      </c>
    </row>
    <row r="671" spans="2:27" s="333" customFormat="1" ht="17.25" customHeight="1">
      <c r="B671" s="479"/>
      <c r="C671" s="486" t="s">
        <v>271</v>
      </c>
      <c r="D671" s="654"/>
      <c r="E671" s="476"/>
      <c r="F671" s="477"/>
      <c r="G671" s="478"/>
      <c r="H671" s="511"/>
      <c r="I671" s="480"/>
      <c r="J671" s="481"/>
      <c r="K671" s="482"/>
      <c r="L671" s="483"/>
      <c r="M671" s="484"/>
      <c r="N671" s="484"/>
      <c r="O671" s="485"/>
      <c r="Q671" s="454"/>
      <c r="R671" s="677"/>
      <c r="S671" s="12"/>
      <c r="T671"/>
      <c r="U671" s="680"/>
      <c r="V671" s="12"/>
      <c r="W671"/>
      <c r="X671" s="680"/>
      <c r="Y671" s="12"/>
      <c r="Z671"/>
      <c r="AA671" s="680"/>
    </row>
    <row r="672" spans="2:27" ht="17.25" customHeight="1">
      <c r="B672" s="143" t="s">
        <v>2091</v>
      </c>
      <c r="C672" s="123"/>
      <c r="D672" s="144"/>
      <c r="E672" s="144"/>
      <c r="F672" s="123"/>
      <c r="G672" s="123"/>
      <c r="H672" s="263">
        <f>SUM(H659:H671)</f>
        <v>0</v>
      </c>
      <c r="I672" s="520"/>
      <c r="J672" s="193"/>
      <c r="K672" s="193"/>
      <c r="L672" s="229">
        <f>SUM(L659:L671)</f>
        <v>0</v>
      </c>
      <c r="M672" s="171"/>
      <c r="N672" s="241">
        <f>SUM(N659:N671)</f>
        <v>0</v>
      </c>
      <c r="O672" s="146"/>
      <c r="S672" s="333"/>
      <c r="V672" s="333"/>
      <c r="Y672" s="333"/>
    </row>
    <row r="673" spans="2:27" ht="17.25" customHeight="1">
      <c r="B673" s="5"/>
      <c r="C673" s="6"/>
      <c r="D673" s="6"/>
      <c r="E673" s="2"/>
      <c r="F673" s="37"/>
      <c r="G673" s="37"/>
      <c r="H673" s="265"/>
      <c r="M673" s="163"/>
      <c r="N673" s="163"/>
      <c r="O673" s="37"/>
    </row>
    <row r="674" spans="2:27" ht="30" customHeight="1">
      <c r="B674" s="733" t="s">
        <v>2092</v>
      </c>
      <c r="C674" s="733"/>
      <c r="D674" s="733"/>
      <c r="E674" s="733"/>
      <c r="F674" s="733"/>
      <c r="G674" s="733"/>
      <c r="H674" s="733"/>
      <c r="I674" s="733"/>
      <c r="J674" s="733"/>
      <c r="K674" s="733"/>
      <c r="L674" s="733"/>
      <c r="M674" s="733"/>
      <c r="N674" s="733"/>
      <c r="O674" s="733"/>
      <c r="S674"/>
      <c r="V674"/>
      <c r="Y674"/>
    </row>
    <row r="675" spans="2:27" s="22" customFormat="1" ht="30" customHeight="1">
      <c r="B675" s="106" t="s">
        <v>78</v>
      </c>
      <c r="C675" s="166" t="s">
        <v>79</v>
      </c>
      <c r="D675" s="166" t="s">
        <v>80</v>
      </c>
      <c r="E675" s="166" t="s">
        <v>81</v>
      </c>
      <c r="F675" s="167" t="s">
        <v>82</v>
      </c>
      <c r="G675" s="166" t="s">
        <v>83</v>
      </c>
      <c r="H675" s="262" t="s">
        <v>84</v>
      </c>
      <c r="I675" s="463" t="s">
        <v>85</v>
      </c>
      <c r="J675" s="178" t="s">
        <v>86</v>
      </c>
      <c r="K675" s="178" t="s">
        <v>87</v>
      </c>
      <c r="L675" s="178" t="s">
        <v>88</v>
      </c>
      <c r="M675" s="223" t="s">
        <v>89</v>
      </c>
      <c r="N675" s="223" t="s">
        <v>90</v>
      </c>
      <c r="O675" s="166" t="s">
        <v>91</v>
      </c>
      <c r="Q675" s="729" t="s">
        <v>92</v>
      </c>
      <c r="R675" s="730"/>
      <c r="T675" s="729" t="s">
        <v>93</v>
      </c>
      <c r="U675" s="730"/>
      <c r="W675" s="729" t="s">
        <v>94</v>
      </c>
      <c r="X675" s="730"/>
      <c r="Z675" s="731" t="s">
        <v>95</v>
      </c>
      <c r="AA675" s="732"/>
    </row>
    <row r="676" spans="2:27" ht="17.25" customHeight="1">
      <c r="B676" s="43">
        <v>9781907330650</v>
      </c>
      <c r="C676" s="68" t="s">
        <v>2093</v>
      </c>
      <c r="D676" s="44" t="s">
        <v>2094</v>
      </c>
      <c r="E676" s="92" t="s">
        <v>56</v>
      </c>
      <c r="F676" s="46" t="s">
        <v>1294</v>
      </c>
      <c r="G676" s="300">
        <v>907330</v>
      </c>
      <c r="H676" s="470"/>
      <c r="I676" s="271">
        <v>8.5</v>
      </c>
      <c r="J676" s="218"/>
      <c r="K676" s="196">
        <f t="shared" ref="K676:K695" si="312">I676-(I676*J676)</f>
        <v>8.5</v>
      </c>
      <c r="L676" s="228">
        <f t="shared" ref="L676:L695" si="313">K676*H676</f>
        <v>0</v>
      </c>
      <c r="M676" s="220">
        <v>0</v>
      </c>
      <c r="N676" s="253">
        <f t="shared" ref="N676:N695" si="314">L676+(L676*M676)</f>
        <v>0</v>
      </c>
      <c r="O676" s="299"/>
      <c r="Q676" s="676"/>
      <c r="R676" s="679">
        <f>IF(Q676="YES",$H676,0)</f>
        <v>0</v>
      </c>
      <c r="T676" s="676"/>
      <c r="U676" s="679">
        <f>IF(T676="YES",$H676,0)</f>
        <v>0</v>
      </c>
      <c r="W676" s="676"/>
      <c r="X676" s="679">
        <f>IF(W676="YES",$H676,0)</f>
        <v>0</v>
      </c>
      <c r="Z676" s="676"/>
      <c r="AA676" s="679">
        <f>IF(Z676="YES",$H676,0)</f>
        <v>0</v>
      </c>
    </row>
    <row r="677" spans="2:27" ht="17.25" customHeight="1">
      <c r="B677" s="566">
        <v>9780861670154</v>
      </c>
      <c r="C677" s="407" t="s">
        <v>2095</v>
      </c>
      <c r="D677" s="612" t="s">
        <v>2094</v>
      </c>
      <c r="E677" s="572" t="s">
        <v>56</v>
      </c>
      <c r="F677" s="574" t="s">
        <v>138</v>
      </c>
      <c r="G677" s="574" t="s">
        <v>2096</v>
      </c>
      <c r="H677" s="515"/>
      <c r="I677" s="610">
        <v>7.5</v>
      </c>
      <c r="J677" s="218"/>
      <c r="K677" s="196">
        <f t="shared" si="312"/>
        <v>7.5</v>
      </c>
      <c r="L677" s="228">
        <f t="shared" si="313"/>
        <v>0</v>
      </c>
      <c r="M677" s="220">
        <v>0</v>
      </c>
      <c r="N677" s="253">
        <f t="shared" si="314"/>
        <v>0</v>
      </c>
      <c r="O677" s="299"/>
      <c r="Q677" s="676"/>
      <c r="R677" s="679">
        <f t="shared" ref="R677:R699" si="315">IF(Q677="YES",$H677,0)</f>
        <v>0</v>
      </c>
      <c r="T677" s="676"/>
      <c r="U677" s="679">
        <f t="shared" ref="U677:U699" si="316">IF(T677="YES",$H677,0)</f>
        <v>0</v>
      </c>
      <c r="W677" s="676"/>
      <c r="X677" s="679">
        <f t="shared" ref="X677:X699" si="317">IF(W677="YES",$H677,0)</f>
        <v>0</v>
      </c>
      <c r="Z677" s="676"/>
      <c r="AA677" s="679">
        <f t="shared" ref="AA677:AA699" si="318">IF(Z677="YES",$H677,0)</f>
        <v>0</v>
      </c>
    </row>
    <row r="678" spans="2:27" ht="17.25" customHeight="1">
      <c r="B678" s="566">
        <v>9781845362393</v>
      </c>
      <c r="C678" s="407" t="s">
        <v>2097</v>
      </c>
      <c r="D678" s="612" t="s">
        <v>2094</v>
      </c>
      <c r="E678" s="572" t="s">
        <v>56</v>
      </c>
      <c r="F678" s="574" t="s">
        <v>138</v>
      </c>
      <c r="G678" s="574" t="s">
        <v>2098</v>
      </c>
      <c r="H678" s="515"/>
      <c r="I678" s="610">
        <v>7.5</v>
      </c>
      <c r="J678" s="218"/>
      <c r="K678" s="196">
        <f t="shared" si="312"/>
        <v>7.5</v>
      </c>
      <c r="L678" s="228">
        <f t="shared" si="313"/>
        <v>0</v>
      </c>
      <c r="M678" s="220">
        <v>0</v>
      </c>
      <c r="N678" s="253">
        <f t="shared" si="314"/>
        <v>0</v>
      </c>
      <c r="O678" s="299"/>
      <c r="Q678" s="676"/>
      <c r="R678" s="679">
        <f t="shared" si="315"/>
        <v>0</v>
      </c>
      <c r="T678" s="676"/>
      <c r="U678" s="679">
        <f t="shared" si="316"/>
        <v>0</v>
      </c>
      <c r="W678" s="676"/>
      <c r="X678" s="679">
        <f t="shared" si="317"/>
        <v>0</v>
      </c>
      <c r="Z678" s="676"/>
      <c r="AA678" s="679">
        <f t="shared" si="318"/>
        <v>0</v>
      </c>
    </row>
    <row r="679" spans="2:27" ht="17.25" customHeight="1">
      <c r="B679" s="614">
        <v>9781802302097</v>
      </c>
      <c r="C679" s="407" t="s">
        <v>2099</v>
      </c>
      <c r="D679" s="612" t="s">
        <v>2094</v>
      </c>
      <c r="E679" s="572" t="s">
        <v>54</v>
      </c>
      <c r="F679" s="574" t="s">
        <v>138</v>
      </c>
      <c r="G679" s="574" t="s">
        <v>2100</v>
      </c>
      <c r="H679" s="515"/>
      <c r="I679" s="610">
        <v>39.950000000000003</v>
      </c>
      <c r="J679" s="218"/>
      <c r="K679" s="196">
        <f t="shared" si="312"/>
        <v>39.950000000000003</v>
      </c>
      <c r="L679" s="228">
        <f t="shared" si="313"/>
        <v>0</v>
      </c>
      <c r="M679" s="220">
        <v>0</v>
      </c>
      <c r="N679" s="253">
        <f t="shared" si="314"/>
        <v>0</v>
      </c>
      <c r="O679" s="299"/>
      <c r="Q679" s="676"/>
      <c r="R679" s="679">
        <f t="shared" si="315"/>
        <v>0</v>
      </c>
      <c r="T679" s="676"/>
      <c r="U679" s="679">
        <f t="shared" si="316"/>
        <v>0</v>
      </c>
      <c r="W679" s="676"/>
      <c r="X679" s="679">
        <f t="shared" si="317"/>
        <v>0</v>
      </c>
      <c r="Z679" s="676"/>
      <c r="AA679" s="679">
        <f t="shared" si="318"/>
        <v>0</v>
      </c>
    </row>
    <row r="680" spans="2:27" ht="17.25" customHeight="1">
      <c r="B680" s="566">
        <v>9781845365554</v>
      </c>
      <c r="C680" s="407" t="s">
        <v>2101</v>
      </c>
      <c r="D680" s="612" t="s">
        <v>2094</v>
      </c>
      <c r="E680" s="572" t="s">
        <v>54</v>
      </c>
      <c r="F680" s="574" t="s">
        <v>138</v>
      </c>
      <c r="G680" s="574" t="s">
        <v>2102</v>
      </c>
      <c r="H680" s="515"/>
      <c r="I680" s="610">
        <v>16.95</v>
      </c>
      <c r="J680" s="218"/>
      <c r="K680" s="196">
        <f t="shared" si="312"/>
        <v>16.95</v>
      </c>
      <c r="L680" s="228">
        <f t="shared" si="313"/>
        <v>0</v>
      </c>
      <c r="M680" s="220">
        <v>0</v>
      </c>
      <c r="N680" s="253">
        <f t="shared" si="314"/>
        <v>0</v>
      </c>
      <c r="O680" s="299"/>
      <c r="Q680" s="676"/>
      <c r="R680" s="679">
        <f t="shared" si="315"/>
        <v>0</v>
      </c>
      <c r="T680" s="676"/>
      <c r="U680" s="679">
        <f t="shared" si="316"/>
        <v>0</v>
      </c>
      <c r="W680" s="676"/>
      <c r="X680" s="679">
        <f t="shared" si="317"/>
        <v>0</v>
      </c>
      <c r="Z680" s="676"/>
      <c r="AA680" s="679">
        <f t="shared" si="318"/>
        <v>0</v>
      </c>
    </row>
    <row r="681" spans="2:27" ht="17.25" customHeight="1">
      <c r="B681" s="89">
        <v>9781845364151</v>
      </c>
      <c r="C681" s="91" t="s">
        <v>2103</v>
      </c>
      <c r="D681" s="612" t="s">
        <v>2094</v>
      </c>
      <c r="E681" s="57" t="s">
        <v>54</v>
      </c>
      <c r="F681" s="93" t="s">
        <v>138</v>
      </c>
      <c r="G681" s="93" t="s">
        <v>2104</v>
      </c>
      <c r="H681" s="515"/>
      <c r="I681" s="275">
        <v>20.95</v>
      </c>
      <c r="J681" s="218"/>
      <c r="K681" s="196">
        <f t="shared" si="312"/>
        <v>20.95</v>
      </c>
      <c r="L681" s="228">
        <f t="shared" si="313"/>
        <v>0</v>
      </c>
      <c r="M681" s="220">
        <v>0</v>
      </c>
      <c r="N681" s="253">
        <f t="shared" si="314"/>
        <v>0</v>
      </c>
      <c r="O681" s="299"/>
      <c r="Q681" s="676"/>
      <c r="R681" s="679">
        <f t="shared" si="315"/>
        <v>0</v>
      </c>
      <c r="T681" s="676"/>
      <c r="U681" s="679">
        <f t="shared" si="316"/>
        <v>0</v>
      </c>
      <c r="W681" s="676"/>
      <c r="X681" s="679">
        <f t="shared" si="317"/>
        <v>0</v>
      </c>
      <c r="Z681" s="676"/>
      <c r="AA681" s="679">
        <f t="shared" si="318"/>
        <v>0</v>
      </c>
    </row>
    <row r="682" spans="2:27" ht="17.25" customHeight="1">
      <c r="B682" s="89">
        <v>9781845366339</v>
      </c>
      <c r="C682" s="91" t="s">
        <v>2105</v>
      </c>
      <c r="D682" s="612" t="s">
        <v>2094</v>
      </c>
      <c r="E682" s="92" t="s">
        <v>56</v>
      </c>
      <c r="F682" s="93" t="s">
        <v>138</v>
      </c>
      <c r="G682" s="93" t="s">
        <v>2106</v>
      </c>
      <c r="H682" s="515"/>
      <c r="I682" s="275">
        <v>9.9499999999999993</v>
      </c>
      <c r="J682" s="218"/>
      <c r="K682" s="196">
        <f t="shared" si="312"/>
        <v>9.9499999999999993</v>
      </c>
      <c r="L682" s="228">
        <f t="shared" si="313"/>
        <v>0</v>
      </c>
      <c r="M682" s="220">
        <v>0</v>
      </c>
      <c r="N682" s="253">
        <f t="shared" si="314"/>
        <v>0</v>
      </c>
      <c r="O682" s="299"/>
      <c r="Q682" s="676"/>
      <c r="R682" s="679">
        <f t="shared" si="315"/>
        <v>0</v>
      </c>
      <c r="T682" s="676"/>
      <c r="U682" s="679">
        <f t="shared" si="316"/>
        <v>0</v>
      </c>
      <c r="W682" s="676"/>
      <c r="X682" s="679">
        <f t="shared" si="317"/>
        <v>0</v>
      </c>
      <c r="Z682" s="676"/>
      <c r="AA682" s="679">
        <f t="shared" si="318"/>
        <v>0</v>
      </c>
    </row>
    <row r="683" spans="2:27" ht="17.25" customHeight="1">
      <c r="B683" s="422">
        <v>9781912239443</v>
      </c>
      <c r="C683" s="558" t="s">
        <v>2107</v>
      </c>
      <c r="D683" s="612" t="s">
        <v>2094</v>
      </c>
      <c r="E683" s="561" t="s">
        <v>54</v>
      </c>
      <c r="F683" s="425" t="s">
        <v>208</v>
      </c>
      <c r="G683" s="564" t="s">
        <v>2108</v>
      </c>
      <c r="H683" s="515"/>
      <c r="I683" s="607">
        <v>37.950000000000003</v>
      </c>
      <c r="J683" s="218"/>
      <c r="K683" s="196">
        <f t="shared" si="312"/>
        <v>37.950000000000003</v>
      </c>
      <c r="L683" s="228">
        <f t="shared" si="313"/>
        <v>0</v>
      </c>
      <c r="M683" s="220">
        <v>0</v>
      </c>
      <c r="N683" s="253">
        <f t="shared" si="314"/>
        <v>0</v>
      </c>
      <c r="O683" s="299"/>
      <c r="Q683" s="676"/>
      <c r="R683" s="679">
        <f t="shared" si="315"/>
        <v>0</v>
      </c>
      <c r="T683" s="676"/>
      <c r="U683" s="679">
        <f t="shared" si="316"/>
        <v>0</v>
      </c>
      <c r="W683" s="676"/>
      <c r="X683" s="679">
        <f t="shared" si="317"/>
        <v>0</v>
      </c>
      <c r="Z683" s="676"/>
      <c r="AA683" s="679">
        <f t="shared" si="318"/>
        <v>0</v>
      </c>
    </row>
    <row r="684" spans="2:27" ht="17.25" customHeight="1">
      <c r="B684" s="422">
        <v>9781912239450</v>
      </c>
      <c r="C684" s="558" t="s">
        <v>2109</v>
      </c>
      <c r="D684" s="612" t="s">
        <v>2094</v>
      </c>
      <c r="E684" s="561" t="s">
        <v>56</v>
      </c>
      <c r="F684" s="425" t="s">
        <v>208</v>
      </c>
      <c r="G684" s="564" t="s">
        <v>2110</v>
      </c>
      <c r="H684" s="515"/>
      <c r="I684" s="607">
        <v>9.9499999999999993</v>
      </c>
      <c r="J684" s="218"/>
      <c r="K684" s="196">
        <f t="shared" si="312"/>
        <v>9.9499999999999993</v>
      </c>
      <c r="L684" s="228">
        <f t="shared" si="313"/>
        <v>0</v>
      </c>
      <c r="M684" s="220">
        <v>0</v>
      </c>
      <c r="N684" s="253">
        <f t="shared" ref="N684" si="319">L684+(L684*M684)</f>
        <v>0</v>
      </c>
      <c r="O684" s="299"/>
      <c r="Q684" s="676"/>
      <c r="R684" s="679">
        <f t="shared" si="315"/>
        <v>0</v>
      </c>
      <c r="T684" s="676"/>
      <c r="U684" s="679">
        <f t="shared" si="316"/>
        <v>0</v>
      </c>
      <c r="W684" s="676"/>
      <c r="X684" s="679">
        <f t="shared" si="317"/>
        <v>0</v>
      </c>
      <c r="Z684" s="676"/>
      <c r="AA684" s="679">
        <f t="shared" si="318"/>
        <v>0</v>
      </c>
    </row>
    <row r="685" spans="2:27" ht="17.25" customHeight="1">
      <c r="B685" s="422">
        <v>9781908507433</v>
      </c>
      <c r="C685" s="558" t="s">
        <v>2111</v>
      </c>
      <c r="D685" s="612" t="s">
        <v>2094</v>
      </c>
      <c r="E685" s="561" t="s">
        <v>54</v>
      </c>
      <c r="F685" s="425" t="s">
        <v>208</v>
      </c>
      <c r="G685" s="564" t="s">
        <v>2112</v>
      </c>
      <c r="H685" s="515"/>
      <c r="I685" s="607">
        <v>22.95</v>
      </c>
      <c r="J685" s="218"/>
      <c r="K685" s="196">
        <f t="shared" si="312"/>
        <v>22.95</v>
      </c>
      <c r="L685" s="228">
        <f t="shared" si="313"/>
        <v>0</v>
      </c>
      <c r="M685" s="220">
        <v>0</v>
      </c>
      <c r="N685" s="253">
        <f t="shared" si="314"/>
        <v>0</v>
      </c>
      <c r="O685" s="299"/>
      <c r="Q685" s="676"/>
      <c r="R685" s="679">
        <f t="shared" si="315"/>
        <v>0</v>
      </c>
      <c r="T685" s="676"/>
      <c r="U685" s="679">
        <f t="shared" si="316"/>
        <v>0</v>
      </c>
      <c r="W685" s="676"/>
      <c r="X685" s="679">
        <f t="shared" si="317"/>
        <v>0</v>
      </c>
      <c r="Z685" s="676"/>
      <c r="AA685" s="679">
        <f t="shared" si="318"/>
        <v>0</v>
      </c>
    </row>
    <row r="686" spans="2:27" ht="17.25" customHeight="1">
      <c r="B686" s="422">
        <v>9781907772573</v>
      </c>
      <c r="C686" s="558" t="s">
        <v>2113</v>
      </c>
      <c r="D686" s="612" t="s">
        <v>2094</v>
      </c>
      <c r="E686" s="561" t="s">
        <v>56</v>
      </c>
      <c r="F686" s="425" t="s">
        <v>208</v>
      </c>
      <c r="G686" s="564" t="s">
        <v>2114</v>
      </c>
      <c r="H686" s="515"/>
      <c r="I686" s="607">
        <v>12</v>
      </c>
      <c r="J686" s="218"/>
      <c r="K686" s="196">
        <f t="shared" si="312"/>
        <v>12</v>
      </c>
      <c r="L686" s="228">
        <f t="shared" si="313"/>
        <v>0</v>
      </c>
      <c r="M686" s="220">
        <v>0</v>
      </c>
      <c r="N686" s="253">
        <f t="shared" si="314"/>
        <v>0</v>
      </c>
      <c r="O686" s="299"/>
      <c r="Q686" s="676"/>
      <c r="R686" s="679">
        <f t="shared" si="315"/>
        <v>0</v>
      </c>
      <c r="T686" s="676"/>
      <c r="U686" s="679">
        <f t="shared" si="316"/>
        <v>0</v>
      </c>
      <c r="W686" s="676"/>
      <c r="X686" s="679">
        <f t="shared" si="317"/>
        <v>0</v>
      </c>
      <c r="Z686" s="676"/>
      <c r="AA686" s="679">
        <f t="shared" si="318"/>
        <v>0</v>
      </c>
    </row>
    <row r="687" spans="2:27" ht="17.25" customHeight="1">
      <c r="B687" s="422">
        <v>9781907772597</v>
      </c>
      <c r="C687" s="558" t="s">
        <v>2115</v>
      </c>
      <c r="D687" s="612" t="s">
        <v>2094</v>
      </c>
      <c r="E687" s="561" t="s">
        <v>56</v>
      </c>
      <c r="F687" s="425" t="s">
        <v>208</v>
      </c>
      <c r="G687" s="564" t="s">
        <v>2116</v>
      </c>
      <c r="H687" s="515"/>
      <c r="I687" s="607">
        <v>4.95</v>
      </c>
      <c r="J687" s="218"/>
      <c r="K687" s="196">
        <f t="shared" si="312"/>
        <v>4.95</v>
      </c>
      <c r="L687" s="228">
        <f t="shared" si="313"/>
        <v>0</v>
      </c>
      <c r="M687" s="220">
        <v>0</v>
      </c>
      <c r="N687" s="253">
        <f t="shared" si="314"/>
        <v>0</v>
      </c>
      <c r="O687" s="299"/>
      <c r="Q687" s="676"/>
      <c r="R687" s="679">
        <f t="shared" si="315"/>
        <v>0</v>
      </c>
      <c r="T687" s="676"/>
      <c r="U687" s="679">
        <f t="shared" si="316"/>
        <v>0</v>
      </c>
      <c r="W687" s="676"/>
      <c r="X687" s="679">
        <f t="shared" si="317"/>
        <v>0</v>
      </c>
      <c r="Z687" s="676"/>
      <c r="AA687" s="679">
        <f t="shared" si="318"/>
        <v>0</v>
      </c>
    </row>
    <row r="688" spans="2:27" ht="17.25" customHeight="1">
      <c r="B688" s="422">
        <v>9781917280259</v>
      </c>
      <c r="C688" s="558" t="s">
        <v>2117</v>
      </c>
      <c r="D688" s="561" t="s">
        <v>2094</v>
      </c>
      <c r="E688" s="561" t="s">
        <v>56</v>
      </c>
      <c r="F688" s="425" t="s">
        <v>1384</v>
      </c>
      <c r="G688" s="564" t="s">
        <v>2118</v>
      </c>
      <c r="H688" s="515"/>
      <c r="I688" s="607">
        <v>7.5</v>
      </c>
      <c r="J688" s="218"/>
      <c r="K688" s="196">
        <f t="shared" si="312"/>
        <v>7.5</v>
      </c>
      <c r="L688" s="228">
        <f t="shared" si="313"/>
        <v>0</v>
      </c>
      <c r="M688" s="220">
        <v>0</v>
      </c>
      <c r="N688" s="253">
        <f t="shared" si="314"/>
        <v>0</v>
      </c>
      <c r="O688" s="299"/>
      <c r="Q688" s="676"/>
      <c r="R688" s="679">
        <f t="shared" si="315"/>
        <v>0</v>
      </c>
      <c r="T688" s="676"/>
      <c r="U688" s="679">
        <f t="shared" si="316"/>
        <v>0</v>
      </c>
      <c r="W688" s="676"/>
      <c r="X688" s="679">
        <f t="shared" si="317"/>
        <v>0</v>
      </c>
      <c r="Z688" s="676"/>
      <c r="AA688" s="679">
        <f t="shared" si="318"/>
        <v>0</v>
      </c>
    </row>
    <row r="689" spans="2:27" ht="17.25" customHeight="1">
      <c r="B689" s="633">
        <v>9781780905488</v>
      </c>
      <c r="C689" s="66" t="s">
        <v>2119</v>
      </c>
      <c r="D689" s="63" t="s">
        <v>2094</v>
      </c>
      <c r="E689" s="561" t="s">
        <v>54</v>
      </c>
      <c r="F689" s="93" t="s">
        <v>225</v>
      </c>
      <c r="G689" s="63" t="s">
        <v>2120</v>
      </c>
      <c r="H689" s="515"/>
      <c r="I689" s="275">
        <v>43.9</v>
      </c>
      <c r="J689" s="218"/>
      <c r="K689" s="196">
        <f t="shared" si="312"/>
        <v>43.9</v>
      </c>
      <c r="L689" s="228">
        <f t="shared" si="313"/>
        <v>0</v>
      </c>
      <c r="M689" s="220">
        <v>0</v>
      </c>
      <c r="N689" s="253">
        <f t="shared" si="314"/>
        <v>0</v>
      </c>
      <c r="O689" s="299"/>
      <c r="Q689" s="676"/>
      <c r="R689" s="679">
        <f t="shared" si="315"/>
        <v>0</v>
      </c>
      <c r="T689" s="676"/>
      <c r="U689" s="679">
        <f t="shared" si="316"/>
        <v>0</v>
      </c>
      <c r="W689" s="676"/>
      <c r="X689" s="679">
        <f t="shared" si="317"/>
        <v>0</v>
      </c>
      <c r="Z689" s="676"/>
      <c r="AA689" s="679">
        <f t="shared" si="318"/>
        <v>0</v>
      </c>
    </row>
    <row r="690" spans="2:27" ht="17.25" customHeight="1">
      <c r="B690" s="633">
        <v>9781789273014</v>
      </c>
      <c r="C690" s="66" t="s">
        <v>2121</v>
      </c>
      <c r="D690" s="63" t="s">
        <v>2094</v>
      </c>
      <c r="E690" s="561" t="s">
        <v>54</v>
      </c>
      <c r="F690" s="107" t="s">
        <v>225</v>
      </c>
      <c r="G690" s="63" t="s">
        <v>2122</v>
      </c>
      <c r="H690" s="515"/>
      <c r="I690" s="275">
        <v>12.9</v>
      </c>
      <c r="J690" s="218"/>
      <c r="K690" s="196">
        <f t="shared" si="312"/>
        <v>12.9</v>
      </c>
      <c r="L690" s="228">
        <f t="shared" si="313"/>
        <v>0</v>
      </c>
      <c r="M690" s="220">
        <v>0</v>
      </c>
      <c r="N690" s="253">
        <f t="shared" si="314"/>
        <v>0</v>
      </c>
      <c r="O690" s="299"/>
      <c r="Q690" s="676"/>
      <c r="R690" s="679">
        <f t="shared" si="315"/>
        <v>0</v>
      </c>
      <c r="T690" s="676"/>
      <c r="U690" s="679">
        <f t="shared" si="316"/>
        <v>0</v>
      </c>
      <c r="W690" s="676"/>
      <c r="X690" s="679">
        <f t="shared" si="317"/>
        <v>0</v>
      </c>
      <c r="Z690" s="676"/>
      <c r="AA690" s="679">
        <f t="shared" si="318"/>
        <v>0</v>
      </c>
    </row>
    <row r="691" spans="2:27" ht="17.25" customHeight="1">
      <c r="B691" s="90">
        <v>9780717185436</v>
      </c>
      <c r="C691" s="69" t="s">
        <v>2123</v>
      </c>
      <c r="D691" s="63" t="s">
        <v>2094</v>
      </c>
      <c r="E691" s="63" t="s">
        <v>54</v>
      </c>
      <c r="F691" s="63" t="s">
        <v>246</v>
      </c>
      <c r="G691" s="63"/>
      <c r="H691" s="513"/>
      <c r="I691" s="273">
        <v>38.950000000000003</v>
      </c>
      <c r="J691" s="218"/>
      <c r="K691" s="196">
        <f t="shared" si="312"/>
        <v>38.950000000000003</v>
      </c>
      <c r="L691" s="228">
        <f t="shared" si="313"/>
        <v>0</v>
      </c>
      <c r="M691" s="220">
        <v>0</v>
      </c>
      <c r="N691" s="253">
        <f t="shared" si="314"/>
        <v>0</v>
      </c>
      <c r="O691" s="299"/>
      <c r="Q691" s="676"/>
      <c r="R691" s="679">
        <f t="shared" si="315"/>
        <v>0</v>
      </c>
      <c r="T691" s="676"/>
      <c r="U691" s="679">
        <f t="shared" si="316"/>
        <v>0</v>
      </c>
      <c r="W691" s="676"/>
      <c r="X691" s="679">
        <f t="shared" si="317"/>
        <v>0</v>
      </c>
      <c r="Z691" s="676"/>
      <c r="AA691" s="679">
        <f t="shared" si="318"/>
        <v>0</v>
      </c>
    </row>
    <row r="692" spans="2:27" ht="17.25" customHeight="1">
      <c r="B692" s="90">
        <v>9780717179329</v>
      </c>
      <c r="C692" s="69" t="s">
        <v>2124</v>
      </c>
      <c r="D692" s="63" t="s">
        <v>2094</v>
      </c>
      <c r="E692" s="63" t="s">
        <v>56</v>
      </c>
      <c r="F692" s="63" t="s">
        <v>246</v>
      </c>
      <c r="G692" s="63"/>
      <c r="H692" s="513"/>
      <c r="I692" s="273">
        <v>9.99</v>
      </c>
      <c r="J692" s="218"/>
      <c r="K692" s="196">
        <f t="shared" si="312"/>
        <v>9.99</v>
      </c>
      <c r="L692" s="228">
        <f t="shared" si="313"/>
        <v>0</v>
      </c>
      <c r="M692" s="220">
        <v>0</v>
      </c>
      <c r="N692" s="253">
        <f t="shared" si="314"/>
        <v>0</v>
      </c>
      <c r="O692" s="299"/>
      <c r="Q692" s="676"/>
      <c r="R692" s="679">
        <f t="shared" si="315"/>
        <v>0</v>
      </c>
      <c r="T692" s="676"/>
      <c r="U692" s="679">
        <f t="shared" si="316"/>
        <v>0</v>
      </c>
      <c r="W692" s="676"/>
      <c r="X692" s="679">
        <f t="shared" si="317"/>
        <v>0</v>
      </c>
      <c r="Z692" s="676"/>
      <c r="AA692" s="679">
        <f t="shared" si="318"/>
        <v>0</v>
      </c>
    </row>
    <row r="693" spans="2:27" ht="17.25" customHeight="1">
      <c r="B693" s="90">
        <v>9781912514786</v>
      </c>
      <c r="C693" s="66" t="s">
        <v>2125</v>
      </c>
      <c r="D693" s="63" t="s">
        <v>2094</v>
      </c>
      <c r="E693" s="63" t="s">
        <v>54</v>
      </c>
      <c r="F693" s="616" t="s">
        <v>1407</v>
      </c>
      <c r="G693" s="63" t="s">
        <v>2126</v>
      </c>
      <c r="H693" s="515"/>
      <c r="I693" s="273">
        <v>14.99</v>
      </c>
      <c r="J693" s="218"/>
      <c r="K693" s="196">
        <f t="shared" si="312"/>
        <v>14.99</v>
      </c>
      <c r="L693" s="228">
        <f t="shared" si="313"/>
        <v>0</v>
      </c>
      <c r="M693" s="220">
        <v>0</v>
      </c>
      <c r="N693" s="253">
        <f t="shared" si="314"/>
        <v>0</v>
      </c>
      <c r="O693" s="299"/>
      <c r="Q693" s="676"/>
      <c r="R693" s="679">
        <f t="shared" si="315"/>
        <v>0</v>
      </c>
      <c r="T693" s="676"/>
      <c r="U693" s="679">
        <f t="shared" si="316"/>
        <v>0</v>
      </c>
      <c r="W693" s="676"/>
      <c r="X693" s="679">
        <f t="shared" si="317"/>
        <v>0</v>
      </c>
      <c r="Z693" s="676"/>
      <c r="AA693" s="679">
        <f t="shared" si="318"/>
        <v>0</v>
      </c>
    </row>
    <row r="694" spans="2:27" ht="17.25" customHeight="1">
      <c r="B694" s="90">
        <v>9781842102893</v>
      </c>
      <c r="C694" s="66" t="s">
        <v>2127</v>
      </c>
      <c r="D694" s="63" t="s">
        <v>2094</v>
      </c>
      <c r="E694" s="63" t="s">
        <v>56</v>
      </c>
      <c r="F694" s="616" t="s">
        <v>1407</v>
      </c>
      <c r="G694" s="63" t="s">
        <v>2128</v>
      </c>
      <c r="H694" s="515"/>
      <c r="I694" s="273">
        <v>35.99</v>
      </c>
      <c r="J694" s="218"/>
      <c r="K694" s="196">
        <f t="shared" si="312"/>
        <v>35.99</v>
      </c>
      <c r="L694" s="228">
        <f t="shared" si="313"/>
        <v>0</v>
      </c>
      <c r="M694" s="220">
        <v>0</v>
      </c>
      <c r="N694" s="253">
        <f t="shared" si="314"/>
        <v>0</v>
      </c>
      <c r="O694" s="299"/>
      <c r="Q694" s="676"/>
      <c r="R694" s="679">
        <f t="shared" si="315"/>
        <v>0</v>
      </c>
      <c r="T694" s="676"/>
      <c r="U694" s="679">
        <f t="shared" si="316"/>
        <v>0</v>
      </c>
      <c r="W694" s="676"/>
      <c r="X694" s="679">
        <f t="shared" si="317"/>
        <v>0</v>
      </c>
      <c r="Z694" s="676"/>
      <c r="AA694" s="679">
        <f t="shared" si="318"/>
        <v>0</v>
      </c>
    </row>
    <row r="695" spans="2:27" s="333" customFormat="1" ht="17.25" customHeight="1">
      <c r="B695" s="695"/>
      <c r="C695" s="696"/>
      <c r="D695" s="692"/>
      <c r="E695" s="692"/>
      <c r="F695" s="692"/>
      <c r="G695" s="692"/>
      <c r="H695" s="513"/>
      <c r="I695" s="697"/>
      <c r="J695" s="218"/>
      <c r="K695" s="306">
        <f t="shared" si="312"/>
        <v>0</v>
      </c>
      <c r="L695" s="307">
        <f t="shared" si="313"/>
        <v>0</v>
      </c>
      <c r="M695" s="220">
        <v>0</v>
      </c>
      <c r="N695" s="308">
        <f t="shared" si="314"/>
        <v>0</v>
      </c>
      <c r="O695" s="299"/>
      <c r="Q695" s="676"/>
      <c r="R695" s="693">
        <f t="shared" si="315"/>
        <v>0</v>
      </c>
      <c r="T695" s="676"/>
      <c r="U695" s="693">
        <f t="shared" si="316"/>
        <v>0</v>
      </c>
      <c r="W695" s="676"/>
      <c r="X695" s="693">
        <f t="shared" si="317"/>
        <v>0</v>
      </c>
      <c r="Z695" s="676"/>
      <c r="AA695" s="693">
        <f t="shared" si="318"/>
        <v>0</v>
      </c>
    </row>
    <row r="696" spans="2:27" s="333" customFormat="1" ht="17.25" customHeight="1">
      <c r="B696" s="87"/>
      <c r="C696" s="132" t="s">
        <v>396</v>
      </c>
      <c r="D696" s="132"/>
      <c r="E696" s="130"/>
      <c r="F696" s="86"/>
      <c r="G696" s="86"/>
      <c r="H696" s="468"/>
      <c r="I696" s="224"/>
      <c r="J696" s="218"/>
      <c r="K696" s="306">
        <f t="shared" ref="K696:K699" si="320">I696-(I696*J696)</f>
        <v>0</v>
      </c>
      <c r="L696" s="307">
        <f t="shared" ref="L696" si="321">K696*H696</f>
        <v>0</v>
      </c>
      <c r="M696" s="220">
        <v>0</v>
      </c>
      <c r="N696" s="308">
        <f t="shared" ref="N696:N699" si="322">L696+(L696*M696)</f>
        <v>0</v>
      </c>
      <c r="O696" s="299"/>
      <c r="Q696" s="676"/>
      <c r="R696" s="693">
        <f t="shared" si="315"/>
        <v>0</v>
      </c>
      <c r="T696" s="676"/>
      <c r="U696" s="693">
        <f t="shared" si="316"/>
        <v>0</v>
      </c>
      <c r="W696" s="676"/>
      <c r="X696" s="693">
        <f t="shared" si="317"/>
        <v>0</v>
      </c>
      <c r="Z696" s="676"/>
      <c r="AA696" s="693">
        <f t="shared" si="318"/>
        <v>0</v>
      </c>
    </row>
    <row r="697" spans="2:27" s="333" customFormat="1" ht="17.25" customHeight="1">
      <c r="B697" s="118"/>
      <c r="C697" s="316"/>
      <c r="D697" s="653"/>
      <c r="E697" s="151"/>
      <c r="F697" s="85"/>
      <c r="G697" s="80"/>
      <c r="H697" s="513"/>
      <c r="I697" s="303"/>
      <c r="J697" s="218"/>
      <c r="K697" s="306">
        <f t="shared" si="320"/>
        <v>0</v>
      </c>
      <c r="L697" s="307">
        <f>K697*H697</f>
        <v>0</v>
      </c>
      <c r="M697" s="220">
        <v>0</v>
      </c>
      <c r="N697" s="308">
        <f t="shared" si="322"/>
        <v>0</v>
      </c>
      <c r="O697" s="299"/>
      <c r="Q697" s="676"/>
      <c r="R697" s="693">
        <f t="shared" si="315"/>
        <v>0</v>
      </c>
      <c r="T697" s="676"/>
      <c r="U697" s="693">
        <f t="shared" si="316"/>
        <v>0</v>
      </c>
      <c r="W697" s="676"/>
      <c r="X697" s="693">
        <f t="shared" si="317"/>
        <v>0</v>
      </c>
      <c r="Z697" s="676"/>
      <c r="AA697" s="693">
        <f t="shared" si="318"/>
        <v>0</v>
      </c>
    </row>
    <row r="698" spans="2:27" s="333" customFormat="1" ht="17.25" customHeight="1">
      <c r="B698" s="118"/>
      <c r="C698" s="312"/>
      <c r="D698" s="653"/>
      <c r="E698" s="151"/>
      <c r="F698" s="85"/>
      <c r="G698" s="80"/>
      <c r="H698" s="513"/>
      <c r="I698" s="303"/>
      <c r="J698" s="218"/>
      <c r="K698" s="306">
        <f t="shared" si="320"/>
        <v>0</v>
      </c>
      <c r="L698" s="307">
        <f t="shared" ref="L698:L699" si="323">K698*H698</f>
        <v>0</v>
      </c>
      <c r="M698" s="220">
        <v>0</v>
      </c>
      <c r="N698" s="308">
        <f t="shared" si="322"/>
        <v>0</v>
      </c>
      <c r="O698" s="299"/>
      <c r="Q698" s="676"/>
      <c r="R698" s="693">
        <f t="shared" si="315"/>
        <v>0</v>
      </c>
      <c r="T698" s="676"/>
      <c r="U698" s="693">
        <f t="shared" si="316"/>
        <v>0</v>
      </c>
      <c r="W698" s="676"/>
      <c r="X698" s="693">
        <f t="shared" si="317"/>
        <v>0</v>
      </c>
      <c r="Z698" s="676"/>
      <c r="AA698" s="693">
        <f t="shared" si="318"/>
        <v>0</v>
      </c>
    </row>
    <row r="699" spans="2:27" s="333" customFormat="1" ht="17.25" customHeight="1">
      <c r="B699" s="118"/>
      <c r="C699" s="312"/>
      <c r="D699" s="653"/>
      <c r="E699" s="151"/>
      <c r="F699" s="85"/>
      <c r="G699" s="80"/>
      <c r="H699" s="513"/>
      <c r="I699" s="303"/>
      <c r="J699" s="218"/>
      <c r="K699" s="306">
        <f t="shared" si="320"/>
        <v>0</v>
      </c>
      <c r="L699" s="307">
        <f t="shared" si="323"/>
        <v>0</v>
      </c>
      <c r="M699" s="220">
        <v>0</v>
      </c>
      <c r="N699" s="308">
        <f t="shared" si="322"/>
        <v>0</v>
      </c>
      <c r="O699" s="299"/>
      <c r="Q699" s="676"/>
      <c r="R699" s="693">
        <f t="shared" si="315"/>
        <v>0</v>
      </c>
      <c r="T699" s="676"/>
      <c r="U699" s="693">
        <f t="shared" si="316"/>
        <v>0</v>
      </c>
      <c r="W699" s="676"/>
      <c r="X699" s="693">
        <f t="shared" si="317"/>
        <v>0</v>
      </c>
      <c r="Z699" s="676"/>
      <c r="AA699" s="693">
        <f t="shared" si="318"/>
        <v>0</v>
      </c>
    </row>
    <row r="700" spans="2:27" s="333" customFormat="1" ht="17.25" customHeight="1">
      <c r="B700" s="479"/>
      <c r="C700" s="486" t="s">
        <v>271</v>
      </c>
      <c r="D700" s="654"/>
      <c r="E700" s="476"/>
      <c r="F700" s="477"/>
      <c r="G700" s="478"/>
      <c r="H700" s="511"/>
      <c r="I700" s="480"/>
      <c r="J700" s="481"/>
      <c r="K700" s="482"/>
      <c r="L700" s="483"/>
      <c r="M700" s="484"/>
      <c r="N700" s="484"/>
      <c r="O700" s="485"/>
      <c r="Q700" s="454"/>
      <c r="R700" s="677"/>
      <c r="S700"/>
      <c r="T700"/>
      <c r="U700" s="680"/>
      <c r="V700"/>
      <c r="W700"/>
      <c r="X700" s="680"/>
      <c r="Y700"/>
      <c r="Z700"/>
      <c r="AA700" s="680"/>
    </row>
    <row r="701" spans="2:27" ht="17.25" customHeight="1">
      <c r="B701" s="124" t="s">
        <v>2129</v>
      </c>
      <c r="C701" s="127"/>
      <c r="D701" s="170"/>
      <c r="E701" s="170"/>
      <c r="F701" s="127"/>
      <c r="G701" s="127"/>
      <c r="H701" s="263">
        <f>SUM(H676:H700)</f>
        <v>0</v>
      </c>
      <c r="I701" s="520"/>
      <c r="J701" s="193"/>
      <c r="K701" s="193"/>
      <c r="L701" s="229">
        <f>SUM(L676:L700)</f>
        <v>0</v>
      </c>
      <c r="M701" s="171"/>
      <c r="N701" s="241">
        <f>SUM(N676:N700)</f>
        <v>0</v>
      </c>
      <c r="O701" s="146"/>
      <c r="S701"/>
      <c r="V701"/>
      <c r="Y701"/>
    </row>
    <row r="702" spans="2:27" ht="17.25" customHeight="1">
      <c r="B702" s="5"/>
      <c r="C702" s="6"/>
      <c r="D702" s="6"/>
      <c r="E702" s="2"/>
      <c r="F702" s="37"/>
      <c r="G702" s="37"/>
      <c r="H702" s="265"/>
      <c r="M702" s="163"/>
      <c r="N702" s="163"/>
      <c r="O702" s="37"/>
    </row>
    <row r="703" spans="2:27" ht="30" customHeight="1">
      <c r="B703" s="733" t="s">
        <v>2130</v>
      </c>
      <c r="C703" s="733"/>
      <c r="D703" s="733"/>
      <c r="E703" s="733"/>
      <c r="F703" s="733"/>
      <c r="G703" s="733"/>
      <c r="H703" s="733"/>
      <c r="I703" s="733"/>
      <c r="J703" s="733"/>
      <c r="K703" s="733"/>
      <c r="L703" s="733"/>
      <c r="M703" s="733"/>
      <c r="N703" s="733"/>
      <c r="O703" s="733"/>
      <c r="S703"/>
      <c r="V703"/>
      <c r="Y703"/>
    </row>
    <row r="704" spans="2:27" s="22" customFormat="1" ht="30" customHeight="1">
      <c r="B704" s="106" t="s">
        <v>78</v>
      </c>
      <c r="C704" s="166" t="s">
        <v>79</v>
      </c>
      <c r="D704" s="166" t="s">
        <v>80</v>
      </c>
      <c r="E704" s="166" t="s">
        <v>81</v>
      </c>
      <c r="F704" s="167" t="s">
        <v>82</v>
      </c>
      <c r="G704" s="166" t="s">
        <v>83</v>
      </c>
      <c r="H704" s="262" t="s">
        <v>84</v>
      </c>
      <c r="I704" s="463" t="s">
        <v>85</v>
      </c>
      <c r="J704" s="178" t="s">
        <v>86</v>
      </c>
      <c r="K704" s="178" t="s">
        <v>87</v>
      </c>
      <c r="L704" s="178" t="s">
        <v>88</v>
      </c>
      <c r="M704" s="223" t="s">
        <v>89</v>
      </c>
      <c r="N704" s="223" t="s">
        <v>90</v>
      </c>
      <c r="O704" s="166" t="s">
        <v>91</v>
      </c>
      <c r="Q704" s="729" t="s">
        <v>92</v>
      </c>
      <c r="R704" s="730"/>
      <c r="T704" s="729" t="s">
        <v>93</v>
      </c>
      <c r="U704" s="730"/>
      <c r="W704" s="729" t="s">
        <v>94</v>
      </c>
      <c r="X704" s="730"/>
      <c r="Z704" s="731" t="s">
        <v>95</v>
      </c>
      <c r="AA704" s="732"/>
    </row>
    <row r="705" spans="2:27" ht="17.25" customHeight="1">
      <c r="B705" s="43">
        <v>9781907330674</v>
      </c>
      <c r="C705" s="68" t="s">
        <v>2131</v>
      </c>
      <c r="D705" s="44" t="s">
        <v>2132</v>
      </c>
      <c r="E705" s="92" t="s">
        <v>56</v>
      </c>
      <c r="F705" s="46" t="s">
        <v>1294</v>
      </c>
      <c r="G705" s="300">
        <v>907330</v>
      </c>
      <c r="H705" s="470"/>
      <c r="I705" s="271">
        <v>8.5</v>
      </c>
      <c r="J705" s="218"/>
      <c r="K705" s="196">
        <f t="shared" ref="K705:K719" si="324">I705-(I705*J705)</f>
        <v>8.5</v>
      </c>
      <c r="L705" s="228">
        <f t="shared" ref="L705:L719" si="325">K705*H705</f>
        <v>0</v>
      </c>
      <c r="M705" s="220">
        <v>0</v>
      </c>
      <c r="N705" s="253">
        <f t="shared" ref="N705:N719" si="326">L705+(L705*M705)</f>
        <v>0</v>
      </c>
      <c r="O705" s="299"/>
      <c r="Q705" s="676"/>
      <c r="R705" s="679">
        <f>IF(Q705="YES",$H705,0)</f>
        <v>0</v>
      </c>
      <c r="T705" s="676"/>
      <c r="U705" s="679">
        <f>IF(T705="YES",$H705,0)</f>
        <v>0</v>
      </c>
      <c r="W705" s="676"/>
      <c r="X705" s="679">
        <f>IF(W705="YES",$H705,0)</f>
        <v>0</v>
      </c>
      <c r="Z705" s="676"/>
      <c r="AA705" s="679">
        <f>IF(Z705="YES",$H705,0)</f>
        <v>0</v>
      </c>
    </row>
    <row r="706" spans="2:27" ht="17.25" customHeight="1">
      <c r="B706" s="89">
        <v>9780861679164</v>
      </c>
      <c r="C706" s="91" t="s">
        <v>2133</v>
      </c>
      <c r="D706" s="100" t="s">
        <v>2132</v>
      </c>
      <c r="E706" s="57" t="s">
        <v>56</v>
      </c>
      <c r="F706" s="93" t="s">
        <v>138</v>
      </c>
      <c r="G706" s="93" t="s">
        <v>2134</v>
      </c>
      <c r="H706" s="515"/>
      <c r="I706" s="275">
        <v>7.5</v>
      </c>
      <c r="J706" s="218"/>
      <c r="K706" s="196">
        <f t="shared" si="324"/>
        <v>7.5</v>
      </c>
      <c r="L706" s="228">
        <f t="shared" si="325"/>
        <v>0</v>
      </c>
      <c r="M706" s="220">
        <v>0</v>
      </c>
      <c r="N706" s="253">
        <f t="shared" si="326"/>
        <v>0</v>
      </c>
      <c r="O706" s="299"/>
      <c r="Q706" s="676"/>
      <c r="R706" s="679">
        <f t="shared" ref="R706:R723" si="327">IF(Q706="YES",$H706,0)</f>
        <v>0</v>
      </c>
      <c r="T706" s="676"/>
      <c r="U706" s="679">
        <f t="shared" ref="U706:U723" si="328">IF(T706="YES",$H706,0)</f>
        <v>0</v>
      </c>
      <c r="W706" s="676"/>
      <c r="X706" s="679">
        <f t="shared" ref="X706:X723" si="329">IF(W706="YES",$H706,0)</f>
        <v>0</v>
      </c>
      <c r="Z706" s="676"/>
      <c r="AA706" s="679">
        <f t="shared" ref="AA706:AA723" si="330">IF(Z706="YES",$H706,0)</f>
        <v>0</v>
      </c>
    </row>
    <row r="707" spans="2:27" ht="17.25" customHeight="1">
      <c r="B707" s="89">
        <v>9781845366230</v>
      </c>
      <c r="C707" s="91" t="s">
        <v>2135</v>
      </c>
      <c r="D707" s="100" t="s">
        <v>2132</v>
      </c>
      <c r="E707" s="591" t="s">
        <v>54</v>
      </c>
      <c r="F707" s="93" t="s">
        <v>138</v>
      </c>
      <c r="G707" s="617" t="s">
        <v>2136</v>
      </c>
      <c r="H707" s="515"/>
      <c r="I707" s="619">
        <v>39.950000000000003</v>
      </c>
      <c r="J707" s="218"/>
      <c r="K707" s="196">
        <f t="shared" si="324"/>
        <v>39.950000000000003</v>
      </c>
      <c r="L707" s="228">
        <f t="shared" si="325"/>
        <v>0</v>
      </c>
      <c r="M707" s="220">
        <v>0</v>
      </c>
      <c r="N707" s="253">
        <f t="shared" si="326"/>
        <v>0</v>
      </c>
      <c r="O707" s="299"/>
      <c r="Q707" s="676"/>
      <c r="R707" s="679">
        <f t="shared" si="327"/>
        <v>0</v>
      </c>
      <c r="T707" s="676"/>
      <c r="U707" s="679">
        <f t="shared" si="328"/>
        <v>0</v>
      </c>
      <c r="W707" s="676"/>
      <c r="X707" s="679">
        <f t="shared" si="329"/>
        <v>0</v>
      </c>
      <c r="Z707" s="676"/>
      <c r="AA707" s="679">
        <f t="shared" si="330"/>
        <v>0</v>
      </c>
    </row>
    <row r="708" spans="2:27" ht="17.25" customHeight="1">
      <c r="B708" s="89">
        <v>9781845366247</v>
      </c>
      <c r="C708" s="91" t="s">
        <v>2137</v>
      </c>
      <c r="D708" s="100" t="s">
        <v>2132</v>
      </c>
      <c r="E708" s="57" t="s">
        <v>54</v>
      </c>
      <c r="F708" s="93" t="s">
        <v>138</v>
      </c>
      <c r="G708" s="93" t="s">
        <v>2138</v>
      </c>
      <c r="H708" s="515"/>
      <c r="I708" s="275">
        <v>16.95</v>
      </c>
      <c r="J708" s="218"/>
      <c r="K708" s="196">
        <f t="shared" si="324"/>
        <v>16.95</v>
      </c>
      <c r="L708" s="228">
        <f t="shared" si="325"/>
        <v>0</v>
      </c>
      <c r="M708" s="220">
        <v>0</v>
      </c>
      <c r="N708" s="253">
        <f t="shared" si="326"/>
        <v>0</v>
      </c>
      <c r="O708" s="299"/>
      <c r="Q708" s="676"/>
      <c r="R708" s="679">
        <f t="shared" si="327"/>
        <v>0</v>
      </c>
      <c r="T708" s="676"/>
      <c r="U708" s="679">
        <f t="shared" si="328"/>
        <v>0</v>
      </c>
      <c r="W708" s="676"/>
      <c r="X708" s="679">
        <f t="shared" si="329"/>
        <v>0</v>
      </c>
      <c r="Z708" s="676"/>
      <c r="AA708" s="679">
        <f t="shared" si="330"/>
        <v>0</v>
      </c>
    </row>
    <row r="709" spans="2:27" ht="17.25" customHeight="1">
      <c r="B709" s="89">
        <v>9781845366278</v>
      </c>
      <c r="C709" s="91" t="s">
        <v>2139</v>
      </c>
      <c r="D709" s="100" t="s">
        <v>2132</v>
      </c>
      <c r="E709" s="57" t="s">
        <v>56</v>
      </c>
      <c r="F709" s="93" t="s">
        <v>138</v>
      </c>
      <c r="G709" s="93" t="s">
        <v>2140</v>
      </c>
      <c r="H709" s="515"/>
      <c r="I709" s="275">
        <v>9.9499999999999993</v>
      </c>
      <c r="J709" s="218"/>
      <c r="K709" s="196">
        <f t="shared" si="324"/>
        <v>9.9499999999999993</v>
      </c>
      <c r="L709" s="228">
        <f t="shared" si="325"/>
        <v>0</v>
      </c>
      <c r="M709" s="220">
        <v>0</v>
      </c>
      <c r="N709" s="253">
        <f t="shared" si="326"/>
        <v>0</v>
      </c>
      <c r="O709" s="299"/>
      <c r="Q709" s="676"/>
      <c r="R709" s="679">
        <f t="shared" si="327"/>
        <v>0</v>
      </c>
      <c r="T709" s="676"/>
      <c r="U709" s="679">
        <f t="shared" si="328"/>
        <v>0</v>
      </c>
      <c r="W709" s="676"/>
      <c r="X709" s="679">
        <f t="shared" si="329"/>
        <v>0</v>
      </c>
      <c r="Z709" s="676"/>
      <c r="AA709" s="679">
        <f t="shared" si="330"/>
        <v>0</v>
      </c>
    </row>
    <row r="710" spans="2:27" ht="17.25" customHeight="1">
      <c r="B710" s="673">
        <v>9781917280266</v>
      </c>
      <c r="C710" s="91" t="s">
        <v>2141</v>
      </c>
      <c r="D710" s="100" t="s">
        <v>2132</v>
      </c>
      <c r="E710" s="57" t="s">
        <v>56</v>
      </c>
      <c r="F710" s="93" t="s">
        <v>1384</v>
      </c>
      <c r="G710" s="93" t="s">
        <v>2142</v>
      </c>
      <c r="H710" s="515"/>
      <c r="I710" s="275">
        <v>7.5</v>
      </c>
      <c r="J710" s="218"/>
      <c r="K710" s="196">
        <f t="shared" si="324"/>
        <v>7.5</v>
      </c>
      <c r="L710" s="228">
        <f t="shared" si="325"/>
        <v>0</v>
      </c>
      <c r="M710" s="220">
        <v>0</v>
      </c>
      <c r="N710" s="253">
        <f t="shared" ref="N710" si="331">L710+(L710*M710)</f>
        <v>0</v>
      </c>
      <c r="O710" s="299"/>
      <c r="Q710" s="676"/>
      <c r="R710" s="679">
        <f t="shared" si="327"/>
        <v>0</v>
      </c>
      <c r="T710" s="676"/>
      <c r="U710" s="679">
        <f t="shared" si="328"/>
        <v>0</v>
      </c>
      <c r="W710" s="676"/>
      <c r="X710" s="679">
        <f t="shared" si="329"/>
        <v>0</v>
      </c>
      <c r="Z710" s="676"/>
      <c r="AA710" s="679">
        <f t="shared" si="330"/>
        <v>0</v>
      </c>
    </row>
    <row r="711" spans="2:27" ht="17.25" customHeight="1">
      <c r="B711" s="633">
        <v>9781789272512</v>
      </c>
      <c r="C711" s="66" t="s">
        <v>2143</v>
      </c>
      <c r="D711" s="63" t="s">
        <v>2132</v>
      </c>
      <c r="E711" s="561" t="s">
        <v>54</v>
      </c>
      <c r="F711" s="93" t="s">
        <v>225</v>
      </c>
      <c r="G711" s="63" t="s">
        <v>2144</v>
      </c>
      <c r="H711" s="515"/>
      <c r="I711" s="275">
        <v>44.9</v>
      </c>
      <c r="J711" s="218"/>
      <c r="K711" s="196">
        <f t="shared" si="324"/>
        <v>44.9</v>
      </c>
      <c r="L711" s="228">
        <f t="shared" si="325"/>
        <v>0</v>
      </c>
      <c r="M711" s="220">
        <v>0</v>
      </c>
      <c r="N711" s="253">
        <f t="shared" si="326"/>
        <v>0</v>
      </c>
      <c r="O711" s="299"/>
      <c r="Q711" s="676"/>
      <c r="R711" s="679">
        <f t="shared" si="327"/>
        <v>0</v>
      </c>
      <c r="T711" s="676"/>
      <c r="U711" s="679">
        <f t="shared" si="328"/>
        <v>0</v>
      </c>
      <c r="W711" s="676"/>
      <c r="X711" s="679">
        <f t="shared" si="329"/>
        <v>0</v>
      </c>
      <c r="Z711" s="676"/>
      <c r="AA711" s="679">
        <f t="shared" si="330"/>
        <v>0</v>
      </c>
    </row>
    <row r="712" spans="2:27" ht="17.25" customHeight="1">
      <c r="B712" s="633">
        <v>9781780904672</v>
      </c>
      <c r="C712" s="66" t="s">
        <v>2145</v>
      </c>
      <c r="D712" s="63" t="s">
        <v>2132</v>
      </c>
      <c r="E712" s="57" t="s">
        <v>56</v>
      </c>
      <c r="F712" s="93" t="s">
        <v>225</v>
      </c>
      <c r="G712" s="63" t="s">
        <v>2146</v>
      </c>
      <c r="H712" s="515"/>
      <c r="I712" s="275">
        <v>44.050000000000004</v>
      </c>
      <c r="J712" s="218"/>
      <c r="K712" s="196">
        <f t="shared" si="324"/>
        <v>44.050000000000004</v>
      </c>
      <c r="L712" s="228">
        <f t="shared" si="325"/>
        <v>0</v>
      </c>
      <c r="M712" s="220">
        <v>0</v>
      </c>
      <c r="N712" s="253">
        <f t="shared" si="326"/>
        <v>0</v>
      </c>
      <c r="O712" s="299"/>
      <c r="Q712" s="676"/>
      <c r="R712" s="679">
        <f t="shared" si="327"/>
        <v>0</v>
      </c>
      <c r="T712" s="676"/>
      <c r="U712" s="679">
        <f t="shared" si="328"/>
        <v>0</v>
      </c>
      <c r="W712" s="676"/>
      <c r="X712" s="679">
        <f t="shared" si="329"/>
        <v>0</v>
      </c>
      <c r="Z712" s="676"/>
      <c r="AA712" s="679">
        <f t="shared" si="330"/>
        <v>0</v>
      </c>
    </row>
    <row r="713" spans="2:27" ht="17.25" customHeight="1">
      <c r="B713" s="633">
        <v>9781780904306</v>
      </c>
      <c r="C713" s="66" t="s">
        <v>2147</v>
      </c>
      <c r="D713" s="63" t="s">
        <v>2132</v>
      </c>
      <c r="E713" s="57" t="s">
        <v>56</v>
      </c>
      <c r="F713" s="93" t="s">
        <v>225</v>
      </c>
      <c r="G713" s="63" t="s">
        <v>2148</v>
      </c>
      <c r="H713" s="515"/>
      <c r="I713" s="275">
        <v>40.299999999999997</v>
      </c>
      <c r="J713" s="218"/>
      <c r="K713" s="196">
        <f t="shared" si="324"/>
        <v>40.299999999999997</v>
      </c>
      <c r="L713" s="228">
        <f t="shared" si="325"/>
        <v>0</v>
      </c>
      <c r="M713" s="220">
        <v>0</v>
      </c>
      <c r="N713" s="253">
        <f t="shared" si="326"/>
        <v>0</v>
      </c>
      <c r="O713" s="299"/>
      <c r="Q713" s="676"/>
      <c r="R713" s="679">
        <f t="shared" si="327"/>
        <v>0</v>
      </c>
      <c r="T713" s="676"/>
      <c r="U713" s="679">
        <f t="shared" si="328"/>
        <v>0</v>
      </c>
      <c r="W713" s="676"/>
      <c r="X713" s="679">
        <f t="shared" si="329"/>
        <v>0</v>
      </c>
      <c r="Z713" s="676"/>
      <c r="AA713" s="679">
        <f t="shared" si="330"/>
        <v>0</v>
      </c>
    </row>
    <row r="714" spans="2:27" ht="17.25" customHeight="1">
      <c r="B714" s="633">
        <v>9781780904344</v>
      </c>
      <c r="C714" s="66" t="s">
        <v>2149</v>
      </c>
      <c r="D714" s="63" t="s">
        <v>2132</v>
      </c>
      <c r="E714" s="57" t="s">
        <v>56</v>
      </c>
      <c r="F714" s="93" t="s">
        <v>225</v>
      </c>
      <c r="G714" s="63" t="s">
        <v>2150</v>
      </c>
      <c r="H714" s="515"/>
      <c r="I714" s="275">
        <v>10.9</v>
      </c>
      <c r="J714" s="218"/>
      <c r="K714" s="196">
        <f t="shared" si="324"/>
        <v>10.9</v>
      </c>
      <c r="L714" s="228">
        <f t="shared" si="325"/>
        <v>0</v>
      </c>
      <c r="M714" s="220">
        <v>0</v>
      </c>
      <c r="N714" s="253">
        <f t="shared" si="326"/>
        <v>0</v>
      </c>
      <c r="O714" s="299"/>
      <c r="Q714" s="676"/>
      <c r="R714" s="679">
        <f t="shared" si="327"/>
        <v>0</v>
      </c>
      <c r="T714" s="676"/>
      <c r="U714" s="679">
        <f t="shared" si="328"/>
        <v>0</v>
      </c>
      <c r="W714" s="676"/>
      <c r="X714" s="679">
        <f t="shared" si="329"/>
        <v>0</v>
      </c>
      <c r="Z714" s="676"/>
      <c r="AA714" s="679">
        <f t="shared" si="330"/>
        <v>0</v>
      </c>
    </row>
    <row r="715" spans="2:27" ht="17.25" customHeight="1">
      <c r="B715" s="633">
        <v>9781780904320</v>
      </c>
      <c r="C715" s="66" t="s">
        <v>2151</v>
      </c>
      <c r="D715" s="63" t="s">
        <v>2132</v>
      </c>
      <c r="E715" s="57" t="s">
        <v>56</v>
      </c>
      <c r="F715" s="93" t="s">
        <v>225</v>
      </c>
      <c r="G715" s="63" t="s">
        <v>2152</v>
      </c>
      <c r="H715" s="515"/>
      <c r="I715" s="275">
        <v>13.9</v>
      </c>
      <c r="J715" s="218"/>
      <c r="K715" s="196">
        <f t="shared" si="324"/>
        <v>13.9</v>
      </c>
      <c r="L715" s="228">
        <f t="shared" si="325"/>
        <v>0</v>
      </c>
      <c r="M715" s="220">
        <v>0</v>
      </c>
      <c r="N715" s="253">
        <f t="shared" si="326"/>
        <v>0</v>
      </c>
      <c r="O715" s="299"/>
      <c r="Q715" s="676"/>
      <c r="R715" s="679">
        <f t="shared" si="327"/>
        <v>0</v>
      </c>
      <c r="T715" s="676"/>
      <c r="U715" s="679">
        <f t="shared" si="328"/>
        <v>0</v>
      </c>
      <c r="W715" s="676"/>
      <c r="X715" s="679">
        <f t="shared" si="329"/>
        <v>0</v>
      </c>
      <c r="Z715" s="676"/>
      <c r="AA715" s="679">
        <f t="shared" si="330"/>
        <v>0</v>
      </c>
    </row>
    <row r="716" spans="2:27" ht="17.25" customHeight="1">
      <c r="B716" s="633">
        <v>9781780904597</v>
      </c>
      <c r="C716" s="66" t="s">
        <v>2153</v>
      </c>
      <c r="D716" s="63" t="s">
        <v>2132</v>
      </c>
      <c r="E716" s="57" t="s">
        <v>56</v>
      </c>
      <c r="F716" s="107" t="s">
        <v>225</v>
      </c>
      <c r="G716" s="63" t="s">
        <v>2154</v>
      </c>
      <c r="H716" s="515"/>
      <c r="I716" s="275">
        <v>12.700000000000001</v>
      </c>
      <c r="J716" s="218"/>
      <c r="K716" s="196">
        <f t="shared" si="324"/>
        <v>12.700000000000001</v>
      </c>
      <c r="L716" s="228">
        <f t="shared" si="325"/>
        <v>0</v>
      </c>
      <c r="M716" s="220">
        <v>0</v>
      </c>
      <c r="N716" s="253">
        <f t="shared" si="326"/>
        <v>0</v>
      </c>
      <c r="O716" s="299"/>
      <c r="Q716" s="676"/>
      <c r="R716" s="679">
        <f t="shared" si="327"/>
        <v>0</v>
      </c>
      <c r="T716" s="676"/>
      <c r="U716" s="679">
        <f t="shared" si="328"/>
        <v>0</v>
      </c>
      <c r="W716" s="676"/>
      <c r="X716" s="679">
        <f t="shared" si="329"/>
        <v>0</v>
      </c>
      <c r="Z716" s="676"/>
      <c r="AA716" s="679">
        <f t="shared" si="330"/>
        <v>0</v>
      </c>
    </row>
    <row r="717" spans="2:27" ht="17.25" customHeight="1">
      <c r="B717" s="633">
        <v>9781780904603</v>
      </c>
      <c r="C717" s="66" t="s">
        <v>2155</v>
      </c>
      <c r="D717" s="63" t="s">
        <v>2132</v>
      </c>
      <c r="E717" s="57" t="s">
        <v>56</v>
      </c>
      <c r="F717" s="107" t="s">
        <v>225</v>
      </c>
      <c r="G717" s="63" t="s">
        <v>2156</v>
      </c>
      <c r="H717" s="515"/>
      <c r="I717" s="275">
        <v>16.5</v>
      </c>
      <c r="J717" s="218"/>
      <c r="K717" s="196">
        <f t="shared" si="324"/>
        <v>16.5</v>
      </c>
      <c r="L717" s="228">
        <f t="shared" si="325"/>
        <v>0</v>
      </c>
      <c r="M717" s="220">
        <v>0</v>
      </c>
      <c r="N717" s="253">
        <f t="shared" si="326"/>
        <v>0</v>
      </c>
      <c r="O717" s="299"/>
      <c r="Q717" s="676"/>
      <c r="R717" s="679">
        <f t="shared" si="327"/>
        <v>0</v>
      </c>
      <c r="T717" s="676"/>
      <c r="U717" s="679">
        <f t="shared" si="328"/>
        <v>0</v>
      </c>
      <c r="W717" s="676"/>
      <c r="X717" s="679">
        <f t="shared" si="329"/>
        <v>0</v>
      </c>
      <c r="Z717" s="676"/>
      <c r="AA717" s="679">
        <f>IF(Z717="YES",$H717,0)</f>
        <v>0</v>
      </c>
    </row>
    <row r="718" spans="2:27" ht="17.25" customHeight="1">
      <c r="B718" s="118">
        <v>9780717147038</v>
      </c>
      <c r="C718" s="82" t="s">
        <v>2157</v>
      </c>
      <c r="D718" s="79" t="s">
        <v>2132</v>
      </c>
      <c r="E718" s="81"/>
      <c r="F718" s="80" t="s">
        <v>246</v>
      </c>
      <c r="G718" s="451"/>
      <c r="H718" s="470"/>
      <c r="I718" s="274">
        <v>9.99</v>
      </c>
      <c r="J718" s="218"/>
      <c r="K718" s="196">
        <f t="shared" si="324"/>
        <v>9.99</v>
      </c>
      <c r="L718" s="228">
        <f t="shared" si="325"/>
        <v>0</v>
      </c>
      <c r="M718" s="220">
        <v>0</v>
      </c>
      <c r="N718" s="253">
        <f t="shared" si="326"/>
        <v>0</v>
      </c>
      <c r="O718" s="299"/>
      <c r="Q718" s="676"/>
      <c r="R718" s="679">
        <f t="shared" si="327"/>
        <v>0</v>
      </c>
      <c r="T718" s="676"/>
      <c r="U718" s="679">
        <f t="shared" si="328"/>
        <v>0</v>
      </c>
      <c r="W718" s="676"/>
      <c r="X718" s="679">
        <f t="shared" si="329"/>
        <v>0</v>
      </c>
      <c r="Z718" s="676"/>
      <c r="AA718" s="679">
        <f>IF(Z718="YES",$H718,0)</f>
        <v>0</v>
      </c>
    </row>
    <row r="719" spans="2:27" s="333" customFormat="1" ht="17.25" customHeight="1">
      <c r="B719" s="695"/>
      <c r="C719" s="696"/>
      <c r="D719" s="692"/>
      <c r="E719" s="692"/>
      <c r="F719" s="692"/>
      <c r="G719" s="692"/>
      <c r="H719" s="513"/>
      <c r="I719" s="697"/>
      <c r="J719" s="218"/>
      <c r="K719" s="306">
        <f t="shared" si="324"/>
        <v>0</v>
      </c>
      <c r="L719" s="307">
        <f t="shared" si="325"/>
        <v>0</v>
      </c>
      <c r="M719" s="220">
        <v>0</v>
      </c>
      <c r="N719" s="308">
        <f t="shared" si="326"/>
        <v>0</v>
      </c>
      <c r="O719" s="299"/>
      <c r="Q719" s="676"/>
      <c r="R719" s="693">
        <f t="shared" si="327"/>
        <v>0</v>
      </c>
      <c r="T719" s="676"/>
      <c r="U719" s="693">
        <f t="shared" si="328"/>
        <v>0</v>
      </c>
      <c r="W719" s="676"/>
      <c r="X719" s="693">
        <f t="shared" si="329"/>
        <v>0</v>
      </c>
      <c r="Z719" s="676"/>
      <c r="AA719" s="693">
        <f t="shared" si="330"/>
        <v>0</v>
      </c>
    </row>
    <row r="720" spans="2:27" s="333" customFormat="1" ht="17.25" customHeight="1">
      <c r="B720" s="87"/>
      <c r="C720" s="132" t="s">
        <v>396</v>
      </c>
      <c r="D720" s="132"/>
      <c r="E720" s="130"/>
      <c r="F720" s="86"/>
      <c r="G720" s="86"/>
      <c r="H720" s="468"/>
      <c r="I720" s="224"/>
      <c r="J720" s="218"/>
      <c r="K720" s="306">
        <f t="shared" ref="K720:K723" si="332">I720-(I720*J720)</f>
        <v>0</v>
      </c>
      <c r="L720" s="307">
        <f t="shared" ref="L720" si="333">K720*H720</f>
        <v>0</v>
      </c>
      <c r="M720" s="220">
        <v>0</v>
      </c>
      <c r="N720" s="308">
        <f t="shared" ref="N720:N723" si="334">L720+(L720*M720)</f>
        <v>0</v>
      </c>
      <c r="O720" s="299"/>
      <c r="Q720" s="676"/>
      <c r="R720" s="693">
        <f t="shared" si="327"/>
        <v>0</v>
      </c>
      <c r="T720" s="676"/>
      <c r="U720" s="693">
        <f t="shared" si="328"/>
        <v>0</v>
      </c>
      <c r="W720" s="676"/>
      <c r="X720" s="693">
        <f t="shared" si="329"/>
        <v>0</v>
      </c>
      <c r="Z720" s="676"/>
      <c r="AA720" s="693">
        <f t="shared" si="330"/>
        <v>0</v>
      </c>
    </row>
    <row r="721" spans="2:27" s="333" customFormat="1" ht="17.25" customHeight="1">
      <c r="B721" s="118"/>
      <c r="C721" s="316"/>
      <c r="D721" s="653"/>
      <c r="E721" s="151"/>
      <c r="F721" s="85"/>
      <c r="G721" s="80"/>
      <c r="H721" s="513"/>
      <c r="I721" s="303"/>
      <c r="J721" s="218"/>
      <c r="K721" s="306">
        <f t="shared" si="332"/>
        <v>0</v>
      </c>
      <c r="L721" s="307">
        <f>K721*H721</f>
        <v>0</v>
      </c>
      <c r="M721" s="220">
        <v>0</v>
      </c>
      <c r="N721" s="308">
        <f t="shared" si="334"/>
        <v>0</v>
      </c>
      <c r="O721" s="299"/>
      <c r="Q721" s="676"/>
      <c r="R721" s="693">
        <f t="shared" si="327"/>
        <v>0</v>
      </c>
      <c r="T721" s="676"/>
      <c r="U721" s="693">
        <f t="shared" si="328"/>
        <v>0</v>
      </c>
      <c r="W721" s="676"/>
      <c r="X721" s="693">
        <f t="shared" si="329"/>
        <v>0</v>
      </c>
      <c r="Z721" s="676"/>
      <c r="AA721" s="693">
        <f t="shared" si="330"/>
        <v>0</v>
      </c>
    </row>
    <row r="722" spans="2:27" s="333" customFormat="1" ht="17.25" customHeight="1">
      <c r="B722" s="118"/>
      <c r="C722" s="312"/>
      <c r="D722" s="653"/>
      <c r="E722" s="151"/>
      <c r="F722" s="85"/>
      <c r="G722" s="80"/>
      <c r="H722" s="513"/>
      <c r="I722" s="303"/>
      <c r="J722" s="218"/>
      <c r="K722" s="306">
        <f t="shared" si="332"/>
        <v>0</v>
      </c>
      <c r="L722" s="307">
        <f t="shared" ref="L722:L723" si="335">K722*H722</f>
        <v>0</v>
      </c>
      <c r="M722" s="220">
        <v>0</v>
      </c>
      <c r="N722" s="308">
        <f t="shared" si="334"/>
        <v>0</v>
      </c>
      <c r="O722" s="299"/>
      <c r="Q722" s="676"/>
      <c r="R722" s="693">
        <f t="shared" si="327"/>
        <v>0</v>
      </c>
      <c r="T722" s="676"/>
      <c r="U722" s="693">
        <f t="shared" si="328"/>
        <v>0</v>
      </c>
      <c r="W722" s="676"/>
      <c r="X722" s="693">
        <f t="shared" si="329"/>
        <v>0</v>
      </c>
      <c r="Z722" s="676"/>
      <c r="AA722" s="693">
        <f t="shared" si="330"/>
        <v>0</v>
      </c>
    </row>
    <row r="723" spans="2:27" s="333" customFormat="1" ht="17.25" customHeight="1">
      <c r="B723" s="118"/>
      <c r="C723" s="312"/>
      <c r="D723" s="653"/>
      <c r="E723" s="151"/>
      <c r="F723" s="85"/>
      <c r="G723" s="80"/>
      <c r="H723" s="513"/>
      <c r="I723" s="303"/>
      <c r="J723" s="218"/>
      <c r="K723" s="306">
        <f t="shared" si="332"/>
        <v>0</v>
      </c>
      <c r="L723" s="307">
        <f t="shared" si="335"/>
        <v>0</v>
      </c>
      <c r="M723" s="220">
        <v>0</v>
      </c>
      <c r="N723" s="308">
        <f t="shared" si="334"/>
        <v>0</v>
      </c>
      <c r="O723" s="299"/>
      <c r="Q723" s="676"/>
      <c r="R723" s="693">
        <f t="shared" si="327"/>
        <v>0</v>
      </c>
      <c r="T723" s="676"/>
      <c r="U723" s="693">
        <f t="shared" si="328"/>
        <v>0</v>
      </c>
      <c r="W723" s="676"/>
      <c r="X723" s="693">
        <f t="shared" si="329"/>
        <v>0</v>
      </c>
      <c r="Z723" s="676"/>
      <c r="AA723" s="693">
        <f t="shared" si="330"/>
        <v>0</v>
      </c>
    </row>
    <row r="724" spans="2:27" s="333" customFormat="1" ht="17.25" customHeight="1">
      <c r="B724" s="479"/>
      <c r="C724" s="486" t="s">
        <v>271</v>
      </c>
      <c r="D724" s="654"/>
      <c r="E724" s="476"/>
      <c r="F724" s="477"/>
      <c r="G724" s="478"/>
      <c r="H724" s="511"/>
      <c r="I724" s="480"/>
      <c r="J724" s="481"/>
      <c r="K724" s="482"/>
      <c r="L724" s="483"/>
      <c r="M724" s="484"/>
      <c r="N724" s="484"/>
      <c r="O724" s="485"/>
      <c r="Q724" s="454"/>
      <c r="R724" s="677"/>
      <c r="S724"/>
      <c r="T724"/>
      <c r="U724" s="680"/>
      <c r="V724"/>
      <c r="W724"/>
      <c r="X724" s="680"/>
      <c r="Y724"/>
      <c r="Z724"/>
      <c r="AA724" s="680"/>
    </row>
    <row r="725" spans="2:27" ht="17.25" customHeight="1">
      <c r="B725" s="124" t="s">
        <v>2158</v>
      </c>
      <c r="C725" s="127"/>
      <c r="D725" s="170"/>
      <c r="E725" s="170"/>
      <c r="F725" s="127"/>
      <c r="G725" s="127"/>
      <c r="H725" s="263">
        <f>SUM(H705:H724)</f>
        <v>0</v>
      </c>
      <c r="I725" s="520"/>
      <c r="J725" s="193"/>
      <c r="K725" s="193"/>
      <c r="L725" s="229">
        <f>SUM(L705:L724)</f>
        <v>0</v>
      </c>
      <c r="M725" s="171"/>
      <c r="N725" s="241">
        <f>SUM(N705:N724)</f>
        <v>0</v>
      </c>
      <c r="O725" s="146"/>
      <c r="S725"/>
      <c r="V725"/>
      <c r="Y725"/>
    </row>
    <row r="726" spans="2:27" ht="17.25" customHeight="1">
      <c r="B726" s="5"/>
      <c r="C726" s="6"/>
      <c r="D726" s="6"/>
      <c r="E726" s="2"/>
      <c r="F726" s="37"/>
      <c r="G726" s="37"/>
      <c r="H726" s="265"/>
      <c r="M726" s="163"/>
      <c r="N726" s="163"/>
      <c r="O726" s="37"/>
    </row>
    <row r="727" spans="2:27" ht="30" customHeight="1">
      <c r="B727" s="733" t="s">
        <v>2159</v>
      </c>
      <c r="C727" s="733"/>
      <c r="D727" s="733"/>
      <c r="E727" s="733"/>
      <c r="F727" s="733"/>
      <c r="G727" s="733"/>
      <c r="H727" s="733"/>
      <c r="I727" s="733"/>
      <c r="J727" s="733"/>
      <c r="K727" s="733"/>
      <c r="L727" s="733"/>
      <c r="M727" s="733"/>
      <c r="N727" s="733"/>
      <c r="O727" s="733"/>
      <c r="S727"/>
      <c r="V727"/>
      <c r="Y727"/>
    </row>
    <row r="728" spans="2:27" s="22" customFormat="1" ht="30" customHeight="1">
      <c r="B728" s="106" t="s">
        <v>78</v>
      </c>
      <c r="C728" s="166" t="s">
        <v>79</v>
      </c>
      <c r="D728" s="166" t="s">
        <v>80</v>
      </c>
      <c r="E728" s="166" t="s">
        <v>81</v>
      </c>
      <c r="F728" s="167" t="s">
        <v>82</v>
      </c>
      <c r="G728" s="166" t="s">
        <v>83</v>
      </c>
      <c r="H728" s="262" t="s">
        <v>84</v>
      </c>
      <c r="I728" s="463" t="s">
        <v>85</v>
      </c>
      <c r="J728" s="178" t="s">
        <v>86</v>
      </c>
      <c r="K728" s="178" t="s">
        <v>87</v>
      </c>
      <c r="L728" s="178" t="s">
        <v>88</v>
      </c>
      <c r="M728" s="223" t="s">
        <v>89</v>
      </c>
      <c r="N728" s="223" t="s">
        <v>90</v>
      </c>
      <c r="O728" s="166" t="s">
        <v>91</v>
      </c>
      <c r="Q728" s="729" t="s">
        <v>92</v>
      </c>
      <c r="R728" s="730"/>
      <c r="T728" s="729" t="s">
        <v>93</v>
      </c>
      <c r="U728" s="730"/>
      <c r="W728" s="729" t="s">
        <v>94</v>
      </c>
      <c r="X728" s="730"/>
      <c r="Z728" s="731" t="s">
        <v>95</v>
      </c>
      <c r="AA728" s="732"/>
    </row>
    <row r="729" spans="2:27" ht="17.25" customHeight="1">
      <c r="B729" s="43">
        <v>9781907330766</v>
      </c>
      <c r="C729" s="68" t="s">
        <v>2160</v>
      </c>
      <c r="D729" s="67" t="s">
        <v>2161</v>
      </c>
      <c r="E729" s="589" t="s">
        <v>56</v>
      </c>
      <c r="F729" s="46" t="s">
        <v>1294</v>
      </c>
      <c r="G729" s="300">
        <v>907330</v>
      </c>
      <c r="H729" s="470"/>
      <c r="I729" s="271">
        <v>8.5</v>
      </c>
      <c r="J729" s="218"/>
      <c r="K729" s="196">
        <f t="shared" ref="K729:K746" si="336">I729-(I729*J729)</f>
        <v>8.5</v>
      </c>
      <c r="L729" s="228">
        <f t="shared" ref="L729:L746" si="337">K729*H729</f>
        <v>0</v>
      </c>
      <c r="M729" s="220">
        <v>0</v>
      </c>
      <c r="N729" s="253">
        <f t="shared" ref="N729:N746" si="338">L729+(L729*M729)</f>
        <v>0</v>
      </c>
      <c r="O729" s="299"/>
      <c r="Q729" s="676"/>
      <c r="R729" s="679">
        <f>IF(Q729="YES",$H729,0)</f>
        <v>0</v>
      </c>
      <c r="T729" s="676"/>
      <c r="U729" s="679">
        <f>IF(T729="YES",$H729,0)</f>
        <v>0</v>
      </c>
      <c r="W729" s="676"/>
      <c r="X729" s="679">
        <f>IF(W729="YES",$H729,0)</f>
        <v>0</v>
      </c>
      <c r="Z729" s="676"/>
      <c r="AA729" s="679">
        <f>IF(Z729="YES",$H729,0)</f>
        <v>0</v>
      </c>
    </row>
    <row r="730" spans="2:27" ht="17.25" customHeight="1">
      <c r="B730" s="578">
        <v>9781857917499</v>
      </c>
      <c r="C730" s="615" t="s">
        <v>2162</v>
      </c>
      <c r="D730" s="588" t="s">
        <v>2161</v>
      </c>
      <c r="E730" s="589" t="s">
        <v>56</v>
      </c>
      <c r="F730" s="534" t="s">
        <v>99</v>
      </c>
      <c r="G730" s="562" t="s">
        <v>2163</v>
      </c>
      <c r="H730" s="515"/>
      <c r="I730" s="618">
        <v>25</v>
      </c>
      <c r="J730" s="218"/>
      <c r="K730" s="196">
        <f t="shared" si="336"/>
        <v>25</v>
      </c>
      <c r="L730" s="228">
        <f t="shared" si="337"/>
        <v>0</v>
      </c>
      <c r="M730" s="220">
        <v>0</v>
      </c>
      <c r="N730" s="253">
        <f t="shared" si="338"/>
        <v>0</v>
      </c>
      <c r="O730" s="299"/>
      <c r="Q730" s="676"/>
      <c r="R730" s="679">
        <f t="shared" ref="R730:R754" si="339">IF(Q730="YES",$H730,0)</f>
        <v>0</v>
      </c>
      <c r="T730" s="676"/>
      <c r="U730" s="679">
        <f t="shared" ref="U730:U754" si="340">IF(T730="YES",$H730,0)</f>
        <v>0</v>
      </c>
      <c r="W730" s="676"/>
      <c r="X730" s="679">
        <f t="shared" ref="X730:X754" si="341">IF(W730="YES",$H730,0)</f>
        <v>0</v>
      </c>
      <c r="Z730" s="676"/>
      <c r="AA730" s="679">
        <f t="shared" ref="AA730:AA754" si="342">IF(Z730="YES",$H730,0)</f>
        <v>0</v>
      </c>
    </row>
    <row r="731" spans="2:27" ht="17.25" customHeight="1">
      <c r="B731" s="565">
        <v>9780714423135</v>
      </c>
      <c r="C731" s="583" t="s">
        <v>2164</v>
      </c>
      <c r="D731" s="588" t="s">
        <v>2161</v>
      </c>
      <c r="E731" s="572" t="s">
        <v>56</v>
      </c>
      <c r="F731" s="574" t="s">
        <v>129</v>
      </c>
      <c r="G731" s="583"/>
      <c r="H731" s="515"/>
      <c r="I731" s="610">
        <v>13.2</v>
      </c>
      <c r="J731" s="218"/>
      <c r="K731" s="196">
        <f t="shared" si="336"/>
        <v>13.2</v>
      </c>
      <c r="L731" s="228">
        <f t="shared" si="337"/>
        <v>0</v>
      </c>
      <c r="M731" s="220">
        <v>0</v>
      </c>
      <c r="N731" s="253">
        <f t="shared" si="338"/>
        <v>0</v>
      </c>
      <c r="O731" s="299"/>
      <c r="Q731" s="676"/>
      <c r="R731" s="679">
        <f t="shared" si="339"/>
        <v>0</v>
      </c>
      <c r="T731" s="676"/>
      <c r="U731" s="679">
        <f t="shared" si="340"/>
        <v>0</v>
      </c>
      <c r="W731" s="676"/>
      <c r="X731" s="679">
        <f t="shared" si="341"/>
        <v>0</v>
      </c>
      <c r="Z731" s="676"/>
      <c r="AA731" s="679">
        <f t="shared" si="342"/>
        <v>0</v>
      </c>
    </row>
    <row r="732" spans="2:27" ht="17.25" customHeight="1">
      <c r="B732" s="565">
        <v>9780714420929</v>
      </c>
      <c r="C732" s="583" t="s">
        <v>2165</v>
      </c>
      <c r="D732" s="588" t="s">
        <v>2161</v>
      </c>
      <c r="E732" s="572" t="s">
        <v>56</v>
      </c>
      <c r="F732" s="574" t="s">
        <v>129</v>
      </c>
      <c r="G732" s="583"/>
      <c r="H732" s="515"/>
      <c r="I732" s="610">
        <v>19.3</v>
      </c>
      <c r="J732" s="218"/>
      <c r="K732" s="196">
        <f t="shared" si="336"/>
        <v>19.3</v>
      </c>
      <c r="L732" s="228">
        <f t="shared" si="337"/>
        <v>0</v>
      </c>
      <c r="M732" s="220">
        <v>0</v>
      </c>
      <c r="N732" s="253">
        <f t="shared" si="338"/>
        <v>0</v>
      </c>
      <c r="O732" s="299"/>
      <c r="Q732" s="676"/>
      <c r="R732" s="679">
        <f t="shared" si="339"/>
        <v>0</v>
      </c>
      <c r="T732" s="676"/>
      <c r="U732" s="679">
        <f t="shared" si="340"/>
        <v>0</v>
      </c>
      <c r="W732" s="676"/>
      <c r="X732" s="679">
        <f t="shared" si="341"/>
        <v>0</v>
      </c>
      <c r="Z732" s="676"/>
      <c r="AA732" s="679">
        <f t="shared" si="342"/>
        <v>0</v>
      </c>
    </row>
    <row r="733" spans="2:27" ht="17.25" customHeight="1">
      <c r="B733" s="89">
        <v>9780861676828</v>
      </c>
      <c r="C733" s="91" t="s">
        <v>2166</v>
      </c>
      <c r="D733" s="100" t="s">
        <v>2161</v>
      </c>
      <c r="E733" s="57" t="s">
        <v>56</v>
      </c>
      <c r="F733" s="93" t="s">
        <v>138</v>
      </c>
      <c r="G733" s="93" t="s">
        <v>2167</v>
      </c>
      <c r="H733" s="515"/>
      <c r="I733" s="275">
        <v>7.5</v>
      </c>
      <c r="J733" s="218"/>
      <c r="K733" s="196">
        <f t="shared" si="336"/>
        <v>7.5</v>
      </c>
      <c r="L733" s="228">
        <f t="shared" si="337"/>
        <v>0</v>
      </c>
      <c r="M733" s="220">
        <v>0</v>
      </c>
      <c r="N733" s="253">
        <f t="shared" si="338"/>
        <v>0</v>
      </c>
      <c r="O733" s="299"/>
      <c r="Q733" s="676"/>
      <c r="R733" s="679">
        <f t="shared" si="339"/>
        <v>0</v>
      </c>
      <c r="T733" s="676"/>
      <c r="U733" s="679">
        <f t="shared" si="340"/>
        <v>0</v>
      </c>
      <c r="W733" s="676"/>
      <c r="X733" s="679">
        <f t="shared" si="341"/>
        <v>0</v>
      </c>
      <c r="Z733" s="676"/>
      <c r="AA733" s="679">
        <f t="shared" si="342"/>
        <v>0</v>
      </c>
    </row>
    <row r="734" spans="2:27" ht="17.25" customHeight="1">
      <c r="B734" s="89">
        <v>9780861676811</v>
      </c>
      <c r="C734" s="91" t="s">
        <v>2168</v>
      </c>
      <c r="D734" s="100" t="s">
        <v>2161</v>
      </c>
      <c r="E734" s="57" t="s">
        <v>56</v>
      </c>
      <c r="F734" s="93" t="s">
        <v>138</v>
      </c>
      <c r="G734" s="93" t="s">
        <v>2169</v>
      </c>
      <c r="H734" s="515"/>
      <c r="I734" s="275">
        <v>7.5</v>
      </c>
      <c r="J734" s="218"/>
      <c r="K734" s="196">
        <f t="shared" si="336"/>
        <v>7.5</v>
      </c>
      <c r="L734" s="228">
        <f t="shared" si="337"/>
        <v>0</v>
      </c>
      <c r="M734" s="220">
        <v>0</v>
      </c>
      <c r="N734" s="253">
        <f t="shared" si="338"/>
        <v>0</v>
      </c>
      <c r="O734" s="299"/>
      <c r="Q734" s="676"/>
      <c r="R734" s="679">
        <f t="shared" si="339"/>
        <v>0</v>
      </c>
      <c r="T734" s="676"/>
      <c r="U734" s="679">
        <f t="shared" si="340"/>
        <v>0</v>
      </c>
      <c r="W734" s="676"/>
      <c r="X734" s="679">
        <f t="shared" si="341"/>
        <v>0</v>
      </c>
      <c r="Z734" s="676"/>
      <c r="AA734" s="679">
        <f t="shared" si="342"/>
        <v>0</v>
      </c>
    </row>
    <row r="735" spans="2:27" ht="17.25" customHeight="1">
      <c r="B735" s="89">
        <v>9781845366063</v>
      </c>
      <c r="C735" s="91" t="s">
        <v>2170</v>
      </c>
      <c r="D735" s="100" t="s">
        <v>2161</v>
      </c>
      <c r="E735" s="57" t="s">
        <v>54</v>
      </c>
      <c r="F735" s="93" t="s">
        <v>138</v>
      </c>
      <c r="G735" s="93" t="s">
        <v>2171</v>
      </c>
      <c r="H735" s="515"/>
      <c r="I735" s="275">
        <v>33.950000000000003</v>
      </c>
      <c r="J735" s="218"/>
      <c r="K735" s="196">
        <f t="shared" si="336"/>
        <v>33.950000000000003</v>
      </c>
      <c r="L735" s="228">
        <f t="shared" si="337"/>
        <v>0</v>
      </c>
      <c r="M735" s="220">
        <v>0</v>
      </c>
      <c r="N735" s="253">
        <f t="shared" si="338"/>
        <v>0</v>
      </c>
      <c r="O735" s="299"/>
      <c r="Q735" s="676"/>
      <c r="R735" s="679">
        <f t="shared" si="339"/>
        <v>0</v>
      </c>
      <c r="T735" s="676"/>
      <c r="U735" s="679">
        <f t="shared" si="340"/>
        <v>0</v>
      </c>
      <c r="W735" s="676"/>
      <c r="X735" s="679">
        <f t="shared" si="341"/>
        <v>0</v>
      </c>
      <c r="Z735" s="676"/>
      <c r="AA735" s="679">
        <f t="shared" si="342"/>
        <v>0</v>
      </c>
    </row>
    <row r="736" spans="2:27" ht="17.25" customHeight="1">
      <c r="B736" s="89">
        <v>9781845366599</v>
      </c>
      <c r="C736" s="91" t="s">
        <v>2172</v>
      </c>
      <c r="D736" s="100" t="s">
        <v>2161</v>
      </c>
      <c r="E736" s="57" t="s">
        <v>54</v>
      </c>
      <c r="F736" s="93" t="s">
        <v>138</v>
      </c>
      <c r="G736" s="93" t="s">
        <v>2173</v>
      </c>
      <c r="H736" s="515"/>
      <c r="I736" s="275">
        <v>16.95</v>
      </c>
      <c r="J736" s="218"/>
      <c r="K736" s="196">
        <f t="shared" si="336"/>
        <v>16.95</v>
      </c>
      <c r="L736" s="228">
        <f t="shared" si="337"/>
        <v>0</v>
      </c>
      <c r="M736" s="220">
        <v>0</v>
      </c>
      <c r="N736" s="253">
        <f t="shared" si="338"/>
        <v>0</v>
      </c>
      <c r="O736" s="299"/>
      <c r="Q736" s="676"/>
      <c r="R736" s="679">
        <f t="shared" si="339"/>
        <v>0</v>
      </c>
      <c r="T736" s="676"/>
      <c r="U736" s="679">
        <f t="shared" si="340"/>
        <v>0</v>
      </c>
      <c r="W736" s="676"/>
      <c r="X736" s="679">
        <f t="shared" si="341"/>
        <v>0</v>
      </c>
      <c r="Z736" s="676"/>
      <c r="AA736" s="679">
        <f t="shared" si="342"/>
        <v>0</v>
      </c>
    </row>
    <row r="737" spans="2:27" ht="17.25" customHeight="1">
      <c r="B737" s="89">
        <v>9781845366292</v>
      </c>
      <c r="C737" s="91" t="s">
        <v>2174</v>
      </c>
      <c r="D737" s="100" t="s">
        <v>2161</v>
      </c>
      <c r="E737" s="57" t="s">
        <v>56</v>
      </c>
      <c r="F737" s="93" t="s">
        <v>138</v>
      </c>
      <c r="G737" s="93" t="s">
        <v>2175</v>
      </c>
      <c r="H737" s="515"/>
      <c r="I737" s="275">
        <v>9.9499999999999993</v>
      </c>
      <c r="J737" s="218"/>
      <c r="K737" s="196">
        <f t="shared" si="336"/>
        <v>9.9499999999999993</v>
      </c>
      <c r="L737" s="228">
        <f t="shared" si="337"/>
        <v>0</v>
      </c>
      <c r="M737" s="220">
        <v>0</v>
      </c>
      <c r="N737" s="253">
        <f t="shared" si="338"/>
        <v>0</v>
      </c>
      <c r="O737" s="299"/>
      <c r="Q737" s="676"/>
      <c r="R737" s="679">
        <f t="shared" si="339"/>
        <v>0</v>
      </c>
      <c r="T737" s="676"/>
      <c r="U737" s="679">
        <f t="shared" si="340"/>
        <v>0</v>
      </c>
      <c r="W737" s="676"/>
      <c r="X737" s="679">
        <f t="shared" si="341"/>
        <v>0</v>
      </c>
      <c r="Z737" s="676"/>
      <c r="AA737" s="679">
        <f t="shared" si="342"/>
        <v>0</v>
      </c>
    </row>
    <row r="738" spans="2:27" ht="17.25" customHeight="1">
      <c r="B738" s="422">
        <v>9781908507907</v>
      </c>
      <c r="C738" s="558" t="s">
        <v>2176</v>
      </c>
      <c r="D738" s="100" t="s">
        <v>2161</v>
      </c>
      <c r="E738" s="561" t="s">
        <v>54</v>
      </c>
      <c r="F738" s="425" t="s">
        <v>208</v>
      </c>
      <c r="G738" s="564" t="s">
        <v>2177</v>
      </c>
      <c r="H738" s="515"/>
      <c r="I738" s="607">
        <v>22.95</v>
      </c>
      <c r="J738" s="218"/>
      <c r="K738" s="196">
        <f t="shared" si="336"/>
        <v>22.95</v>
      </c>
      <c r="L738" s="228">
        <f t="shared" si="337"/>
        <v>0</v>
      </c>
      <c r="M738" s="220">
        <v>0</v>
      </c>
      <c r="N738" s="253">
        <f t="shared" si="338"/>
        <v>0</v>
      </c>
      <c r="O738" s="299"/>
      <c r="Q738" s="676"/>
      <c r="R738" s="679">
        <f t="shared" si="339"/>
        <v>0</v>
      </c>
      <c r="T738" s="676"/>
      <c r="U738" s="679">
        <f t="shared" si="340"/>
        <v>0</v>
      </c>
      <c r="W738" s="676"/>
      <c r="X738" s="679">
        <f t="shared" si="341"/>
        <v>0</v>
      </c>
      <c r="Z738" s="676"/>
      <c r="AA738" s="679">
        <f t="shared" si="342"/>
        <v>0</v>
      </c>
    </row>
    <row r="739" spans="2:27" ht="17.25" customHeight="1">
      <c r="B739" s="422">
        <v>9781908507419</v>
      </c>
      <c r="C739" s="558" t="s">
        <v>2178</v>
      </c>
      <c r="D739" s="100" t="s">
        <v>2161</v>
      </c>
      <c r="E739" s="561" t="s">
        <v>56</v>
      </c>
      <c r="F739" s="425" t="s">
        <v>208</v>
      </c>
      <c r="G739" s="564" t="s">
        <v>2179</v>
      </c>
      <c r="H739" s="515"/>
      <c r="I739" s="607">
        <v>7.99</v>
      </c>
      <c r="J739" s="218"/>
      <c r="K739" s="196">
        <f t="shared" si="336"/>
        <v>7.99</v>
      </c>
      <c r="L739" s="228">
        <f t="shared" si="337"/>
        <v>0</v>
      </c>
      <c r="M739" s="220">
        <v>0</v>
      </c>
      <c r="N739" s="253">
        <f t="shared" si="338"/>
        <v>0</v>
      </c>
      <c r="O739" s="299"/>
      <c r="Q739" s="676"/>
      <c r="R739" s="679">
        <f t="shared" si="339"/>
        <v>0</v>
      </c>
      <c r="T739" s="676"/>
      <c r="U739" s="679">
        <f t="shared" si="340"/>
        <v>0</v>
      </c>
      <c r="W739" s="676"/>
      <c r="X739" s="679">
        <f t="shared" si="341"/>
        <v>0</v>
      </c>
      <c r="Z739" s="676"/>
      <c r="AA739" s="679">
        <f t="shared" si="342"/>
        <v>0</v>
      </c>
    </row>
    <row r="740" spans="2:27" ht="17.25" customHeight="1">
      <c r="B740" s="673">
        <v>9781917280273</v>
      </c>
      <c r="C740" s="91" t="s">
        <v>2180</v>
      </c>
      <c r="D740" s="100" t="s">
        <v>2132</v>
      </c>
      <c r="E740" s="57" t="s">
        <v>56</v>
      </c>
      <c r="F740" s="93" t="s">
        <v>1384</v>
      </c>
      <c r="G740" s="93" t="s">
        <v>2181</v>
      </c>
      <c r="H740" s="515"/>
      <c r="I740" s="275">
        <v>7.5</v>
      </c>
      <c r="J740" s="218"/>
      <c r="K740" s="196">
        <f>I740-(I740*J740)</f>
        <v>7.5</v>
      </c>
      <c r="L740" s="228">
        <f>K740*H740</f>
        <v>0</v>
      </c>
      <c r="M740" s="220">
        <v>0</v>
      </c>
      <c r="N740" s="253">
        <f>L740+(L740*M740)</f>
        <v>0</v>
      </c>
      <c r="O740" s="299"/>
      <c r="Q740" s="676"/>
      <c r="R740" s="679">
        <f>IF(Q740="YES",$H740,0)</f>
        <v>0</v>
      </c>
      <c r="T740" s="676"/>
      <c r="U740" s="679">
        <f>IF(T740="YES",$H740,0)</f>
        <v>0</v>
      </c>
      <c r="W740" s="676"/>
      <c r="X740" s="679">
        <f>IF(W740="YES",$H740,0)</f>
        <v>0</v>
      </c>
      <c r="Z740" s="676"/>
      <c r="AA740" s="679">
        <f>IF(Z740="YES",$H740,0)</f>
        <v>0</v>
      </c>
    </row>
    <row r="741" spans="2:27" ht="17.25" customHeight="1">
      <c r="B741" s="633">
        <v>9781789272574</v>
      </c>
      <c r="C741" s="66" t="s">
        <v>2182</v>
      </c>
      <c r="D741" s="63" t="s">
        <v>2161</v>
      </c>
      <c r="E741" s="561" t="s">
        <v>54</v>
      </c>
      <c r="F741" s="93" t="s">
        <v>225</v>
      </c>
      <c r="G741" s="63" t="s">
        <v>2183</v>
      </c>
      <c r="H741" s="515"/>
      <c r="I741" s="275">
        <v>44.9</v>
      </c>
      <c r="J741" s="218"/>
      <c r="K741" s="196">
        <f t="shared" si="336"/>
        <v>44.9</v>
      </c>
      <c r="L741" s="228">
        <f t="shared" si="337"/>
        <v>0</v>
      </c>
      <c r="M741" s="220">
        <v>0</v>
      </c>
      <c r="N741" s="253">
        <f t="shared" si="338"/>
        <v>0</v>
      </c>
      <c r="O741" s="299"/>
      <c r="Q741" s="676"/>
      <c r="R741" s="679">
        <f t="shared" si="339"/>
        <v>0</v>
      </c>
      <c r="T741" s="676"/>
      <c r="U741" s="679">
        <f t="shared" si="340"/>
        <v>0</v>
      </c>
      <c r="W741" s="676"/>
      <c r="X741" s="679">
        <f t="shared" si="341"/>
        <v>0</v>
      </c>
      <c r="Z741" s="676"/>
      <c r="AA741" s="679">
        <f t="shared" si="342"/>
        <v>0</v>
      </c>
    </row>
    <row r="742" spans="2:27" ht="17.25" customHeight="1">
      <c r="B742" s="633">
        <v>9781841318691</v>
      </c>
      <c r="C742" s="66" t="s">
        <v>2184</v>
      </c>
      <c r="D742" s="63" t="s">
        <v>2161</v>
      </c>
      <c r="E742" s="57" t="s">
        <v>56</v>
      </c>
      <c r="F742" s="93" t="s">
        <v>225</v>
      </c>
      <c r="G742" s="63" t="s">
        <v>2185</v>
      </c>
      <c r="H742" s="515"/>
      <c r="I742" s="275">
        <v>44.050000000000004</v>
      </c>
      <c r="J742" s="218"/>
      <c r="K742" s="196">
        <f t="shared" si="336"/>
        <v>44.050000000000004</v>
      </c>
      <c r="L742" s="228">
        <f t="shared" si="337"/>
        <v>0</v>
      </c>
      <c r="M742" s="220">
        <v>0</v>
      </c>
      <c r="N742" s="253">
        <f t="shared" si="338"/>
        <v>0</v>
      </c>
      <c r="O742" s="299"/>
      <c r="Q742" s="676"/>
      <c r="R742" s="679">
        <f t="shared" si="339"/>
        <v>0</v>
      </c>
      <c r="T742" s="676"/>
      <c r="U742" s="679">
        <f t="shared" si="340"/>
        <v>0</v>
      </c>
      <c r="W742" s="676"/>
      <c r="X742" s="679">
        <f t="shared" si="341"/>
        <v>0</v>
      </c>
      <c r="Z742" s="676"/>
      <c r="AA742" s="679">
        <f t="shared" si="342"/>
        <v>0</v>
      </c>
    </row>
    <row r="743" spans="2:27" ht="17.25" customHeight="1">
      <c r="B743" s="633">
        <v>9781780906065</v>
      </c>
      <c r="C743" s="66" t="s">
        <v>2186</v>
      </c>
      <c r="D743" s="63" t="s">
        <v>2161</v>
      </c>
      <c r="E743" s="57" t="s">
        <v>56</v>
      </c>
      <c r="F743" s="93" t="s">
        <v>225</v>
      </c>
      <c r="G743" s="63" t="s">
        <v>2187</v>
      </c>
      <c r="H743" s="515"/>
      <c r="I743" s="275">
        <v>38.15</v>
      </c>
      <c r="J743" s="218"/>
      <c r="K743" s="196">
        <f t="shared" si="336"/>
        <v>38.15</v>
      </c>
      <c r="L743" s="228">
        <f t="shared" si="337"/>
        <v>0</v>
      </c>
      <c r="M743" s="220">
        <v>0</v>
      </c>
      <c r="N743" s="253">
        <f t="shared" si="338"/>
        <v>0</v>
      </c>
      <c r="O743" s="299"/>
      <c r="Q743" s="676"/>
      <c r="R743" s="679">
        <f t="shared" si="339"/>
        <v>0</v>
      </c>
      <c r="T743" s="676"/>
      <c r="U743" s="679">
        <f t="shared" si="340"/>
        <v>0</v>
      </c>
      <c r="W743" s="676"/>
      <c r="X743" s="679">
        <f t="shared" si="341"/>
        <v>0</v>
      </c>
      <c r="Z743" s="676"/>
      <c r="AA743" s="679">
        <f t="shared" si="342"/>
        <v>0</v>
      </c>
    </row>
    <row r="744" spans="2:27" ht="17.25" customHeight="1">
      <c r="B744" s="633">
        <v>9781841314174</v>
      </c>
      <c r="C744" s="66" t="s">
        <v>2188</v>
      </c>
      <c r="D744" s="63" t="s">
        <v>2161</v>
      </c>
      <c r="E744" s="57" t="s">
        <v>56</v>
      </c>
      <c r="F744" s="93" t="s">
        <v>225</v>
      </c>
      <c r="G744" s="63" t="s">
        <v>2189</v>
      </c>
      <c r="H744" s="515"/>
      <c r="I744" s="275">
        <v>10</v>
      </c>
      <c r="J744" s="218"/>
      <c r="K744" s="196">
        <f t="shared" si="336"/>
        <v>10</v>
      </c>
      <c r="L744" s="228">
        <f t="shared" si="337"/>
        <v>0</v>
      </c>
      <c r="M744" s="220">
        <v>0</v>
      </c>
      <c r="N744" s="253">
        <f t="shared" si="338"/>
        <v>0</v>
      </c>
      <c r="O744" s="299"/>
      <c r="Q744" s="676"/>
      <c r="R744" s="679">
        <f t="shared" si="339"/>
        <v>0</v>
      </c>
      <c r="T744" s="676"/>
      <c r="U744" s="679">
        <f t="shared" si="340"/>
        <v>0</v>
      </c>
      <c r="W744" s="676"/>
      <c r="X744" s="679">
        <f t="shared" si="341"/>
        <v>0</v>
      </c>
      <c r="Z744" s="676"/>
      <c r="AA744" s="679">
        <f t="shared" si="342"/>
        <v>0</v>
      </c>
    </row>
    <row r="745" spans="2:27" ht="17.25" customHeight="1">
      <c r="B745" s="633">
        <v>9781841317168</v>
      </c>
      <c r="C745" s="66" t="s">
        <v>2190</v>
      </c>
      <c r="D745" s="63" t="s">
        <v>2161</v>
      </c>
      <c r="E745" s="57" t="s">
        <v>56</v>
      </c>
      <c r="F745" s="93" t="s">
        <v>225</v>
      </c>
      <c r="G745" s="63" t="s">
        <v>2191</v>
      </c>
      <c r="H745" s="515"/>
      <c r="I745" s="275">
        <v>12.5</v>
      </c>
      <c r="J745" s="218"/>
      <c r="K745" s="196">
        <f t="shared" si="336"/>
        <v>12.5</v>
      </c>
      <c r="L745" s="228">
        <f t="shared" si="337"/>
        <v>0</v>
      </c>
      <c r="M745" s="220">
        <v>0</v>
      </c>
      <c r="N745" s="253">
        <f t="shared" si="338"/>
        <v>0</v>
      </c>
      <c r="O745" s="299"/>
      <c r="Q745" s="676"/>
      <c r="R745" s="679">
        <f t="shared" si="339"/>
        <v>0</v>
      </c>
      <c r="T745" s="676"/>
      <c r="U745" s="679">
        <f t="shared" si="340"/>
        <v>0</v>
      </c>
      <c r="W745" s="676"/>
      <c r="X745" s="679">
        <f t="shared" si="341"/>
        <v>0</v>
      </c>
      <c r="Z745" s="676"/>
      <c r="AA745" s="679">
        <f t="shared" si="342"/>
        <v>0</v>
      </c>
    </row>
    <row r="746" spans="2:27" ht="17.25" customHeight="1">
      <c r="B746" s="633">
        <v>9781780905518</v>
      </c>
      <c r="C746" s="66" t="s">
        <v>2192</v>
      </c>
      <c r="D746" s="63" t="s">
        <v>2161</v>
      </c>
      <c r="E746" s="57" t="s">
        <v>56</v>
      </c>
      <c r="F746" s="93" t="s">
        <v>225</v>
      </c>
      <c r="G746" s="63" t="s">
        <v>2193</v>
      </c>
      <c r="H746" s="515"/>
      <c r="I746" s="275">
        <v>16.5</v>
      </c>
      <c r="J746" s="218"/>
      <c r="K746" s="196">
        <f t="shared" si="336"/>
        <v>16.5</v>
      </c>
      <c r="L746" s="228">
        <f t="shared" si="337"/>
        <v>0</v>
      </c>
      <c r="M746" s="220">
        <v>0</v>
      </c>
      <c r="N746" s="253">
        <f t="shared" si="338"/>
        <v>0</v>
      </c>
      <c r="O746" s="299"/>
      <c r="Q746" s="676"/>
      <c r="R746" s="679">
        <f t="shared" si="339"/>
        <v>0</v>
      </c>
      <c r="T746" s="676"/>
      <c r="U746" s="679">
        <f t="shared" si="340"/>
        <v>0</v>
      </c>
      <c r="W746" s="676"/>
      <c r="X746" s="679">
        <f t="shared" si="341"/>
        <v>0</v>
      </c>
      <c r="Z746" s="676"/>
      <c r="AA746" s="679">
        <f t="shared" si="342"/>
        <v>0</v>
      </c>
    </row>
    <row r="747" spans="2:27" ht="17.25" customHeight="1">
      <c r="B747" s="633">
        <v>9781789276381</v>
      </c>
      <c r="C747" s="66" t="s">
        <v>2194</v>
      </c>
      <c r="D747" s="63" t="s">
        <v>2161</v>
      </c>
      <c r="E747" s="561" t="s">
        <v>54</v>
      </c>
      <c r="F747" s="107" t="s">
        <v>225</v>
      </c>
      <c r="G747" s="63" t="s">
        <v>2195</v>
      </c>
      <c r="H747" s="515"/>
      <c r="I747" s="275">
        <v>12.9</v>
      </c>
      <c r="J747" s="218"/>
      <c r="K747" s="196">
        <f t="shared" ref="K747" si="343">I747-(I747*J747)</f>
        <v>12.9</v>
      </c>
      <c r="L747" s="228">
        <f t="shared" ref="L747" si="344">K747*H747</f>
        <v>0</v>
      </c>
      <c r="M747" s="220">
        <v>0</v>
      </c>
      <c r="N747" s="253">
        <f t="shared" ref="N747" si="345">L747+(L747*M747)</f>
        <v>0</v>
      </c>
      <c r="O747" s="299"/>
      <c r="Q747" s="676"/>
      <c r="R747" s="679">
        <f t="shared" si="339"/>
        <v>0</v>
      </c>
      <c r="T747" s="676"/>
      <c r="U747" s="679">
        <f t="shared" si="340"/>
        <v>0</v>
      </c>
      <c r="W747" s="676"/>
      <c r="X747" s="679">
        <f t="shared" si="341"/>
        <v>0</v>
      </c>
      <c r="Z747" s="676"/>
      <c r="AA747" s="679">
        <f t="shared" si="342"/>
        <v>0</v>
      </c>
    </row>
    <row r="748" spans="2:27" ht="17.25" customHeight="1">
      <c r="B748" s="118">
        <v>9780717179336</v>
      </c>
      <c r="C748" s="82" t="s">
        <v>2196</v>
      </c>
      <c r="D748" s="79" t="s">
        <v>2161</v>
      </c>
      <c r="E748" s="81"/>
      <c r="F748" s="80" t="s">
        <v>246</v>
      </c>
      <c r="G748" s="451"/>
      <c r="H748" s="470"/>
      <c r="I748" s="274">
        <v>9.99</v>
      </c>
      <c r="J748" s="218"/>
      <c r="K748" s="196">
        <f>I748-(I748*J748)</f>
        <v>9.99</v>
      </c>
      <c r="L748" s="228">
        <f>K748*H748</f>
        <v>0</v>
      </c>
      <c r="M748" s="220">
        <v>0</v>
      </c>
      <c r="N748" s="253">
        <f>L748+(L748*M748)</f>
        <v>0</v>
      </c>
      <c r="O748" s="299"/>
      <c r="Q748" s="676"/>
      <c r="R748" s="679">
        <f t="shared" si="339"/>
        <v>0</v>
      </c>
      <c r="T748" s="676"/>
      <c r="U748" s="679">
        <f t="shared" si="340"/>
        <v>0</v>
      </c>
      <c r="W748" s="676"/>
      <c r="X748" s="679">
        <f t="shared" si="341"/>
        <v>0</v>
      </c>
      <c r="Z748" s="676"/>
      <c r="AA748" s="679">
        <f t="shared" si="342"/>
        <v>0</v>
      </c>
    </row>
    <row r="749" spans="2:27" ht="17.25" customHeight="1">
      <c r="B749" s="118">
        <v>9780717145881</v>
      </c>
      <c r="C749" s="69" t="s">
        <v>2197</v>
      </c>
      <c r="D749" s="63" t="s">
        <v>2161</v>
      </c>
      <c r="E749" s="79" t="s">
        <v>54</v>
      </c>
      <c r="F749" s="80" t="s">
        <v>246</v>
      </c>
      <c r="G749" s="451"/>
      <c r="H749" s="470"/>
      <c r="I749" s="274">
        <v>39.950000000000003</v>
      </c>
      <c r="J749" s="218"/>
      <c r="K749" s="196">
        <f>I749-(I749*J749)</f>
        <v>39.950000000000003</v>
      </c>
      <c r="L749" s="228">
        <f>K749*H749</f>
        <v>0</v>
      </c>
      <c r="M749" s="220">
        <v>0</v>
      </c>
      <c r="N749" s="253">
        <f>L749+(L749*M749)</f>
        <v>0</v>
      </c>
      <c r="O749" s="299"/>
      <c r="Q749" s="676"/>
      <c r="R749" s="679">
        <f t="shared" si="339"/>
        <v>0</v>
      </c>
      <c r="T749" s="676"/>
      <c r="U749" s="679">
        <f t="shared" si="340"/>
        <v>0</v>
      </c>
      <c r="W749" s="676"/>
      <c r="X749" s="679">
        <f t="shared" si="341"/>
        <v>0</v>
      </c>
      <c r="Z749" s="676"/>
      <c r="AA749" s="679">
        <f t="shared" si="342"/>
        <v>0</v>
      </c>
    </row>
    <row r="750" spans="2:27" s="333" customFormat="1" ht="17.25" customHeight="1">
      <c r="B750" s="695"/>
      <c r="C750" s="696"/>
      <c r="D750" s="692"/>
      <c r="E750" s="692"/>
      <c r="F750" s="692"/>
      <c r="G750" s="692"/>
      <c r="H750" s="513"/>
      <c r="I750" s="697"/>
      <c r="J750" s="218"/>
      <c r="K750" s="306">
        <f>I750-(I750*J750)</f>
        <v>0</v>
      </c>
      <c r="L750" s="307">
        <f>K750*H750</f>
        <v>0</v>
      </c>
      <c r="M750" s="220">
        <v>0</v>
      </c>
      <c r="N750" s="308">
        <f>L750+(L750*M750)</f>
        <v>0</v>
      </c>
      <c r="O750" s="299"/>
      <c r="Q750" s="676"/>
      <c r="R750" s="693">
        <f t="shared" si="339"/>
        <v>0</v>
      </c>
      <c r="T750" s="676"/>
      <c r="U750" s="693">
        <f t="shared" si="340"/>
        <v>0</v>
      </c>
      <c r="W750" s="676"/>
      <c r="X750" s="693">
        <f t="shared" si="341"/>
        <v>0</v>
      </c>
      <c r="Z750" s="676"/>
      <c r="AA750" s="693">
        <f t="shared" si="342"/>
        <v>0</v>
      </c>
    </row>
    <row r="751" spans="2:27" s="333" customFormat="1" ht="17.25" customHeight="1">
      <c r="B751" s="87"/>
      <c r="C751" s="132" t="s">
        <v>396</v>
      </c>
      <c r="D751" s="132"/>
      <c r="E751" s="130"/>
      <c r="F751" s="86"/>
      <c r="G751" s="86"/>
      <c r="H751" s="468"/>
      <c r="I751" s="224"/>
      <c r="J751" s="218"/>
      <c r="K751" s="306">
        <f t="shared" ref="K751:K754" si="346">I751-(I751*J751)</f>
        <v>0</v>
      </c>
      <c r="L751" s="307">
        <f t="shared" ref="L751" si="347">K751*H751</f>
        <v>0</v>
      </c>
      <c r="M751" s="220">
        <v>0</v>
      </c>
      <c r="N751" s="308">
        <f t="shared" ref="N751:N754" si="348">L751+(L751*M751)</f>
        <v>0</v>
      </c>
      <c r="O751" s="299"/>
      <c r="Q751" s="676"/>
      <c r="R751" s="693">
        <f t="shared" si="339"/>
        <v>0</v>
      </c>
      <c r="T751" s="676"/>
      <c r="U751" s="693">
        <f t="shared" si="340"/>
        <v>0</v>
      </c>
      <c r="W751" s="676"/>
      <c r="X751" s="693">
        <f t="shared" si="341"/>
        <v>0</v>
      </c>
      <c r="Z751" s="676"/>
      <c r="AA751" s="693">
        <f t="shared" si="342"/>
        <v>0</v>
      </c>
    </row>
    <row r="752" spans="2:27" s="333" customFormat="1" ht="17.25" customHeight="1">
      <c r="B752" s="118"/>
      <c r="C752" s="316"/>
      <c r="D752" s="653"/>
      <c r="E752" s="151"/>
      <c r="F752" s="85"/>
      <c r="G752" s="80"/>
      <c r="H752" s="513"/>
      <c r="I752" s="303"/>
      <c r="J752" s="218"/>
      <c r="K752" s="306">
        <f t="shared" si="346"/>
        <v>0</v>
      </c>
      <c r="L752" s="307">
        <f>K752*H752</f>
        <v>0</v>
      </c>
      <c r="M752" s="220">
        <v>0</v>
      </c>
      <c r="N752" s="308">
        <f t="shared" si="348"/>
        <v>0</v>
      </c>
      <c r="O752" s="299"/>
      <c r="Q752" s="676"/>
      <c r="R752" s="693">
        <f t="shared" si="339"/>
        <v>0</v>
      </c>
      <c r="T752" s="676"/>
      <c r="U752" s="693">
        <f t="shared" si="340"/>
        <v>0</v>
      </c>
      <c r="W752" s="676"/>
      <c r="X752" s="693">
        <f t="shared" si="341"/>
        <v>0</v>
      </c>
      <c r="Z752" s="676"/>
      <c r="AA752" s="693">
        <f t="shared" si="342"/>
        <v>0</v>
      </c>
    </row>
    <row r="753" spans="2:27" s="333" customFormat="1" ht="17.25" customHeight="1">
      <c r="B753" s="118"/>
      <c r="C753" s="312"/>
      <c r="D753" s="653"/>
      <c r="E753" s="151"/>
      <c r="F753" s="85"/>
      <c r="G753" s="80"/>
      <c r="H753" s="513"/>
      <c r="I753" s="303"/>
      <c r="J753" s="218"/>
      <c r="K753" s="306">
        <f t="shared" si="346"/>
        <v>0</v>
      </c>
      <c r="L753" s="307">
        <f t="shared" ref="L753:L754" si="349">K753*H753</f>
        <v>0</v>
      </c>
      <c r="M753" s="220">
        <v>0</v>
      </c>
      <c r="N753" s="308">
        <f t="shared" si="348"/>
        <v>0</v>
      </c>
      <c r="O753" s="299"/>
      <c r="Q753" s="676"/>
      <c r="R753" s="693">
        <f t="shared" si="339"/>
        <v>0</v>
      </c>
      <c r="T753" s="676"/>
      <c r="U753" s="693">
        <f t="shared" si="340"/>
        <v>0</v>
      </c>
      <c r="W753" s="676"/>
      <c r="X753" s="693">
        <f t="shared" si="341"/>
        <v>0</v>
      </c>
      <c r="Z753" s="676"/>
      <c r="AA753" s="693">
        <f t="shared" si="342"/>
        <v>0</v>
      </c>
    </row>
    <row r="754" spans="2:27" s="333" customFormat="1" ht="17.25" customHeight="1">
      <c r="B754" s="118"/>
      <c r="C754" s="312"/>
      <c r="D754" s="653"/>
      <c r="E754" s="151"/>
      <c r="F754" s="85"/>
      <c r="G754" s="80"/>
      <c r="H754" s="513"/>
      <c r="I754" s="303"/>
      <c r="J754" s="218"/>
      <c r="K754" s="306">
        <f t="shared" si="346"/>
        <v>0</v>
      </c>
      <c r="L754" s="307">
        <f t="shared" si="349"/>
        <v>0</v>
      </c>
      <c r="M754" s="220">
        <v>0</v>
      </c>
      <c r="N754" s="308">
        <f t="shared" si="348"/>
        <v>0</v>
      </c>
      <c r="O754" s="299"/>
      <c r="Q754" s="676"/>
      <c r="R754" s="693">
        <f t="shared" si="339"/>
        <v>0</v>
      </c>
      <c r="T754" s="676"/>
      <c r="U754" s="693">
        <f t="shared" si="340"/>
        <v>0</v>
      </c>
      <c r="W754" s="676"/>
      <c r="X754" s="693">
        <f t="shared" si="341"/>
        <v>0</v>
      </c>
      <c r="Z754" s="676"/>
      <c r="AA754" s="693">
        <f t="shared" si="342"/>
        <v>0</v>
      </c>
    </row>
    <row r="755" spans="2:27" s="333" customFormat="1" ht="17.25" customHeight="1">
      <c r="B755" s="479"/>
      <c r="C755" s="486" t="s">
        <v>271</v>
      </c>
      <c r="D755" s="654"/>
      <c r="E755" s="476"/>
      <c r="F755" s="477"/>
      <c r="G755" s="478"/>
      <c r="H755" s="511"/>
      <c r="I755" s="480"/>
      <c r="J755" s="481"/>
      <c r="K755" s="482"/>
      <c r="L755" s="483"/>
      <c r="M755" s="484"/>
      <c r="N755" s="484"/>
      <c r="O755" s="485"/>
      <c r="Q755" s="454"/>
      <c r="R755" s="677"/>
      <c r="S755"/>
      <c r="T755"/>
      <c r="U755" s="680"/>
      <c r="V755"/>
      <c r="W755"/>
      <c r="X755" s="680"/>
      <c r="Y755"/>
      <c r="Z755"/>
      <c r="AA755" s="680"/>
    </row>
    <row r="756" spans="2:27" ht="17.25" customHeight="1">
      <c r="B756" s="124" t="s">
        <v>2198</v>
      </c>
      <c r="C756" s="127"/>
      <c r="D756" s="170"/>
      <c r="E756" s="170"/>
      <c r="F756" s="127"/>
      <c r="G756" s="127"/>
      <c r="H756" s="263">
        <f>SUM(H729:H755)</f>
        <v>0</v>
      </c>
      <c r="I756" s="520"/>
      <c r="J756" s="193"/>
      <c r="K756" s="193"/>
      <c r="L756" s="229">
        <f>SUM(L729:L755)</f>
        <v>0</v>
      </c>
      <c r="M756" s="171"/>
      <c r="N756" s="241">
        <f>SUM(N729:N755)</f>
        <v>0</v>
      </c>
      <c r="O756" s="146"/>
      <c r="S756"/>
      <c r="V756"/>
      <c r="Y756"/>
    </row>
    <row r="757" spans="2:27" ht="17.25" customHeight="1">
      <c r="B757" s="5"/>
      <c r="C757" s="6"/>
      <c r="D757" s="6"/>
      <c r="E757" s="2"/>
      <c r="F757" s="37"/>
      <c r="G757" s="37"/>
      <c r="H757" s="265"/>
      <c r="M757" s="163"/>
      <c r="N757" s="163"/>
      <c r="O757" s="37"/>
    </row>
    <row r="758" spans="2:27" ht="30" customHeight="1">
      <c r="B758" s="733" t="s">
        <v>2199</v>
      </c>
      <c r="C758" s="733"/>
      <c r="D758" s="733"/>
      <c r="E758" s="733"/>
      <c r="F758" s="733"/>
      <c r="G758" s="733"/>
      <c r="H758" s="733"/>
      <c r="I758" s="733"/>
      <c r="J758" s="733"/>
      <c r="K758" s="733"/>
      <c r="L758" s="733"/>
      <c r="M758" s="733"/>
      <c r="N758" s="733"/>
      <c r="O758" s="733"/>
    </row>
    <row r="759" spans="2:27" s="22" customFormat="1" ht="30" customHeight="1">
      <c r="B759" s="106" t="s">
        <v>78</v>
      </c>
      <c r="C759" s="166" t="s">
        <v>79</v>
      </c>
      <c r="D759" s="166" t="s">
        <v>80</v>
      </c>
      <c r="E759" s="166" t="s">
        <v>81</v>
      </c>
      <c r="F759" s="167" t="s">
        <v>82</v>
      </c>
      <c r="G759" s="166" t="s">
        <v>83</v>
      </c>
      <c r="H759" s="262" t="s">
        <v>84</v>
      </c>
      <c r="I759" s="463" t="s">
        <v>85</v>
      </c>
      <c r="J759" s="178" t="s">
        <v>86</v>
      </c>
      <c r="K759" s="178" t="s">
        <v>87</v>
      </c>
      <c r="L759" s="178" t="s">
        <v>88</v>
      </c>
      <c r="M759" s="223" t="s">
        <v>89</v>
      </c>
      <c r="N759" s="223" t="s">
        <v>90</v>
      </c>
      <c r="O759" s="166" t="s">
        <v>91</v>
      </c>
      <c r="Q759" s="729" t="s">
        <v>92</v>
      </c>
      <c r="R759" s="730"/>
      <c r="T759" s="729" t="s">
        <v>93</v>
      </c>
      <c r="U759" s="730"/>
      <c r="W759" s="729" t="s">
        <v>94</v>
      </c>
      <c r="X759" s="730"/>
      <c r="Z759" s="731" t="s">
        <v>95</v>
      </c>
      <c r="AA759" s="732"/>
    </row>
    <row r="760" spans="2:27" ht="17.25" customHeight="1">
      <c r="B760" s="566">
        <v>9781845361457</v>
      </c>
      <c r="C760" s="407" t="s">
        <v>2200</v>
      </c>
      <c r="D760" s="612" t="s">
        <v>1151</v>
      </c>
      <c r="E760" s="572" t="s">
        <v>56</v>
      </c>
      <c r="F760" s="574" t="s">
        <v>138</v>
      </c>
      <c r="G760" s="574" t="s">
        <v>2201</v>
      </c>
      <c r="H760" s="515"/>
      <c r="I760" s="610">
        <v>7.5</v>
      </c>
      <c r="J760" s="218"/>
      <c r="K760" s="196">
        <f t="shared" ref="K760:K776" si="350">I760-(I760*J760)</f>
        <v>7.5</v>
      </c>
      <c r="L760" s="228">
        <f t="shared" ref="L760:L776" si="351">K760*H760</f>
        <v>0</v>
      </c>
      <c r="M760" s="220">
        <v>0</v>
      </c>
      <c r="N760" s="253">
        <f t="shared" ref="N760:N776" si="352">L760+(L760*M760)</f>
        <v>0</v>
      </c>
      <c r="O760" s="299"/>
      <c r="Q760" s="676"/>
      <c r="R760" s="679">
        <f>IF(Q760="YES",$H760,0)</f>
        <v>0</v>
      </c>
      <c r="T760" s="676"/>
      <c r="U760" s="679">
        <f t="shared" ref="U760:U780" si="353">IF(T760="YES",$H760,0)</f>
        <v>0</v>
      </c>
      <c r="W760" s="676"/>
      <c r="X760" s="679">
        <f t="shared" ref="X760:X780" si="354">IF(W760="YES",$H760,0)</f>
        <v>0</v>
      </c>
      <c r="Z760" s="676"/>
      <c r="AA760" s="679">
        <f t="shared" ref="AA760:AA780" si="355">IF(Z760="YES",$H760,0)</f>
        <v>0</v>
      </c>
    </row>
    <row r="761" spans="2:27" ht="17.25" customHeight="1">
      <c r="B761" s="566">
        <v>9781845369224</v>
      </c>
      <c r="C761" s="407" t="s">
        <v>2202</v>
      </c>
      <c r="D761" s="612" t="s">
        <v>1151</v>
      </c>
      <c r="E761" s="572" t="s">
        <v>54</v>
      </c>
      <c r="F761" s="574" t="s">
        <v>138</v>
      </c>
      <c r="G761" s="574" t="s">
        <v>2203</v>
      </c>
      <c r="H761" s="515"/>
      <c r="I761" s="610">
        <v>39.950000000000003</v>
      </c>
      <c r="J761" s="218"/>
      <c r="K761" s="196">
        <f t="shared" si="350"/>
        <v>39.950000000000003</v>
      </c>
      <c r="L761" s="228">
        <f t="shared" si="351"/>
        <v>0</v>
      </c>
      <c r="M761" s="220">
        <v>0</v>
      </c>
      <c r="N761" s="253">
        <f t="shared" si="352"/>
        <v>0</v>
      </c>
      <c r="O761" s="299"/>
      <c r="Q761" s="676"/>
      <c r="R761" s="679">
        <f t="shared" ref="R761:R780" si="356">IF(Q761="YES",$H761,0)</f>
        <v>0</v>
      </c>
      <c r="T761" s="676"/>
      <c r="U761" s="679">
        <f t="shared" si="353"/>
        <v>0</v>
      </c>
      <c r="W761" s="676"/>
      <c r="X761" s="679">
        <f t="shared" si="354"/>
        <v>0</v>
      </c>
      <c r="Z761" s="676"/>
      <c r="AA761" s="679">
        <f t="shared" si="355"/>
        <v>0</v>
      </c>
    </row>
    <row r="762" spans="2:27" ht="17.25" customHeight="1">
      <c r="B762" s="566">
        <v>9781802300314</v>
      </c>
      <c r="C762" s="407" t="s">
        <v>2204</v>
      </c>
      <c r="D762" s="612" t="s">
        <v>1151</v>
      </c>
      <c r="E762" s="572" t="s">
        <v>54</v>
      </c>
      <c r="F762" s="574" t="s">
        <v>138</v>
      </c>
      <c r="G762" s="574" t="s">
        <v>2205</v>
      </c>
      <c r="H762" s="515"/>
      <c r="I762" s="610">
        <v>26.95</v>
      </c>
      <c r="J762" s="218"/>
      <c r="K762" s="196">
        <f t="shared" si="350"/>
        <v>26.95</v>
      </c>
      <c r="L762" s="228">
        <f t="shared" si="351"/>
        <v>0</v>
      </c>
      <c r="M762" s="220">
        <v>0</v>
      </c>
      <c r="N762" s="253">
        <f t="shared" si="352"/>
        <v>0</v>
      </c>
      <c r="O762" s="299"/>
      <c r="Q762" s="676"/>
      <c r="R762" s="679">
        <f t="shared" si="356"/>
        <v>0</v>
      </c>
      <c r="T762" s="676"/>
      <c r="U762" s="679">
        <f t="shared" si="353"/>
        <v>0</v>
      </c>
      <c r="W762" s="676"/>
      <c r="X762" s="679">
        <f t="shared" si="354"/>
        <v>0</v>
      </c>
      <c r="Z762" s="676"/>
      <c r="AA762" s="679">
        <f t="shared" si="355"/>
        <v>0</v>
      </c>
    </row>
    <row r="763" spans="2:27" ht="17.25" customHeight="1">
      <c r="B763" s="422">
        <v>9781916832053</v>
      </c>
      <c r="C763" s="558" t="s">
        <v>2206</v>
      </c>
      <c r="D763" s="612" t="s">
        <v>1151</v>
      </c>
      <c r="E763" s="561" t="s">
        <v>54</v>
      </c>
      <c r="F763" s="425" t="s">
        <v>208</v>
      </c>
      <c r="G763" s="564" t="s">
        <v>2207</v>
      </c>
      <c r="H763" s="515"/>
      <c r="I763" s="607">
        <v>39.950000000000003</v>
      </c>
      <c r="J763" s="218"/>
      <c r="K763" s="196">
        <f t="shared" si="350"/>
        <v>39.950000000000003</v>
      </c>
      <c r="L763" s="228">
        <f t="shared" si="351"/>
        <v>0</v>
      </c>
      <c r="M763" s="220">
        <v>0</v>
      </c>
      <c r="N763" s="253">
        <f t="shared" si="352"/>
        <v>0</v>
      </c>
      <c r="O763" s="299"/>
      <c r="Q763" s="676"/>
      <c r="R763" s="679">
        <f t="shared" si="356"/>
        <v>0</v>
      </c>
      <c r="T763" s="676"/>
      <c r="U763" s="679">
        <f t="shared" si="353"/>
        <v>0</v>
      </c>
      <c r="W763" s="676"/>
      <c r="X763" s="679">
        <f t="shared" si="354"/>
        <v>0</v>
      </c>
      <c r="Z763" s="676"/>
      <c r="AA763" s="679">
        <f t="shared" si="355"/>
        <v>0</v>
      </c>
    </row>
    <row r="764" spans="2:27" ht="17.25" customHeight="1">
      <c r="B764" s="422">
        <v>9781916832060</v>
      </c>
      <c r="C764" s="558" t="s">
        <v>2208</v>
      </c>
      <c r="D764" s="612" t="s">
        <v>1151</v>
      </c>
      <c r="E764" s="561" t="s">
        <v>56</v>
      </c>
      <c r="F764" s="425" t="s">
        <v>208</v>
      </c>
      <c r="G764" s="564" t="s">
        <v>2209</v>
      </c>
      <c r="H764" s="515"/>
      <c r="I764" s="607">
        <v>9.9499999999999993</v>
      </c>
      <c r="J764" s="218"/>
      <c r="K764" s="196">
        <f t="shared" si="350"/>
        <v>9.9499999999999993</v>
      </c>
      <c r="L764" s="228">
        <f t="shared" si="351"/>
        <v>0</v>
      </c>
      <c r="M764" s="220">
        <v>0</v>
      </c>
      <c r="N764" s="253">
        <f t="shared" si="352"/>
        <v>0</v>
      </c>
      <c r="O764" s="299"/>
      <c r="Q764" s="676"/>
      <c r="R764" s="679">
        <f t="shared" si="356"/>
        <v>0</v>
      </c>
      <c r="T764" s="676"/>
      <c r="U764" s="679">
        <f t="shared" si="353"/>
        <v>0</v>
      </c>
      <c r="W764" s="676"/>
      <c r="X764" s="679">
        <f t="shared" si="354"/>
        <v>0</v>
      </c>
      <c r="Z764" s="676"/>
      <c r="AA764" s="679">
        <f t="shared" si="355"/>
        <v>0</v>
      </c>
    </row>
    <row r="765" spans="2:27" ht="17.25" customHeight="1">
      <c r="B765" s="89">
        <v>9781917280747</v>
      </c>
      <c r="C765" s="66" t="s">
        <v>2210</v>
      </c>
      <c r="D765" s="612" t="s">
        <v>1151</v>
      </c>
      <c r="E765" s="57" t="s">
        <v>54</v>
      </c>
      <c r="F765" s="93" t="s">
        <v>208</v>
      </c>
      <c r="G765" s="63" t="s">
        <v>2211</v>
      </c>
      <c r="H765" s="515"/>
      <c r="I765" s="275">
        <v>39.950000000000003</v>
      </c>
      <c r="J765" s="218"/>
      <c r="K765" s="196">
        <f t="shared" si="350"/>
        <v>39.950000000000003</v>
      </c>
      <c r="L765" s="228">
        <f t="shared" si="351"/>
        <v>0</v>
      </c>
      <c r="M765" s="220">
        <v>0</v>
      </c>
      <c r="N765" s="253">
        <f t="shared" si="352"/>
        <v>0</v>
      </c>
      <c r="O765" s="299"/>
      <c r="Q765" s="676"/>
      <c r="R765" s="679">
        <f t="shared" si="356"/>
        <v>0</v>
      </c>
      <c r="T765" s="676"/>
      <c r="U765" s="679">
        <f t="shared" si="353"/>
        <v>0</v>
      </c>
      <c r="W765" s="676"/>
      <c r="X765" s="679">
        <f t="shared" si="354"/>
        <v>0</v>
      </c>
      <c r="Z765" s="676"/>
      <c r="AA765" s="679">
        <f t="shared" si="355"/>
        <v>0</v>
      </c>
    </row>
    <row r="766" spans="2:27" ht="17.25" customHeight="1">
      <c r="B766" s="90">
        <v>9781917280754</v>
      </c>
      <c r="C766" s="66" t="s">
        <v>2212</v>
      </c>
      <c r="D766" s="612" t="s">
        <v>1151</v>
      </c>
      <c r="E766" s="57" t="s">
        <v>56</v>
      </c>
      <c r="F766" s="93" t="s">
        <v>208</v>
      </c>
      <c r="G766" s="63" t="s">
        <v>2213</v>
      </c>
      <c r="H766" s="515"/>
      <c r="I766" s="275">
        <v>9.9499999999999993</v>
      </c>
      <c r="J766" s="218"/>
      <c r="K766" s="196">
        <f t="shared" si="350"/>
        <v>9.9499999999999993</v>
      </c>
      <c r="L766" s="228">
        <f t="shared" si="351"/>
        <v>0</v>
      </c>
      <c r="M766" s="220">
        <v>0</v>
      </c>
      <c r="N766" s="253">
        <f t="shared" si="352"/>
        <v>0</v>
      </c>
      <c r="O766" s="299"/>
      <c r="Q766" s="676"/>
      <c r="R766" s="679">
        <f t="shared" si="356"/>
        <v>0</v>
      </c>
      <c r="T766" s="676"/>
      <c r="U766" s="679">
        <f t="shared" si="353"/>
        <v>0</v>
      </c>
      <c r="W766" s="676"/>
      <c r="X766" s="679">
        <f t="shared" si="354"/>
        <v>0</v>
      </c>
      <c r="Z766" s="676"/>
      <c r="AA766" s="679">
        <f t="shared" si="355"/>
        <v>0</v>
      </c>
    </row>
    <row r="767" spans="2:27" ht="17.25" customHeight="1">
      <c r="B767" s="422">
        <v>9781916832565</v>
      </c>
      <c r="C767" s="558" t="s">
        <v>2214</v>
      </c>
      <c r="D767" s="612" t="s">
        <v>1151</v>
      </c>
      <c r="E767" s="561" t="s">
        <v>56</v>
      </c>
      <c r="F767" s="425" t="s">
        <v>1384</v>
      </c>
      <c r="G767" s="564" t="s">
        <v>2215</v>
      </c>
      <c r="H767" s="515"/>
      <c r="I767" s="607">
        <v>7.5</v>
      </c>
      <c r="J767" s="218"/>
      <c r="K767" s="196">
        <f t="shared" si="350"/>
        <v>7.5</v>
      </c>
      <c r="L767" s="228">
        <f t="shared" si="351"/>
        <v>0</v>
      </c>
      <c r="M767" s="220">
        <v>0</v>
      </c>
      <c r="N767" s="253">
        <f t="shared" si="352"/>
        <v>0</v>
      </c>
      <c r="O767" s="299"/>
      <c r="Q767" s="676"/>
      <c r="R767" s="679">
        <f t="shared" si="356"/>
        <v>0</v>
      </c>
      <c r="T767" s="676"/>
      <c r="U767" s="679">
        <f t="shared" si="353"/>
        <v>0</v>
      </c>
      <c r="W767" s="676"/>
      <c r="X767" s="679">
        <f t="shared" si="354"/>
        <v>0</v>
      </c>
      <c r="Z767" s="676"/>
      <c r="AA767" s="679">
        <f t="shared" si="355"/>
        <v>0</v>
      </c>
    </row>
    <row r="768" spans="2:27" ht="17.25" customHeight="1">
      <c r="B768" s="89">
        <v>9781789278187</v>
      </c>
      <c r="C768" s="66" t="s">
        <v>2216</v>
      </c>
      <c r="D768" s="612" t="s">
        <v>1151</v>
      </c>
      <c r="E768" s="57" t="s">
        <v>54</v>
      </c>
      <c r="F768" s="93" t="s">
        <v>225</v>
      </c>
      <c r="G768" s="63" t="s">
        <v>2217</v>
      </c>
      <c r="H768" s="515"/>
      <c r="I768" s="275">
        <v>43.9</v>
      </c>
      <c r="J768" s="218"/>
      <c r="K768" s="196">
        <f t="shared" si="350"/>
        <v>43.9</v>
      </c>
      <c r="L768" s="228">
        <f t="shared" si="351"/>
        <v>0</v>
      </c>
      <c r="M768" s="220">
        <v>0</v>
      </c>
      <c r="N768" s="253">
        <f t="shared" si="352"/>
        <v>0</v>
      </c>
      <c r="O768" s="299"/>
      <c r="Q768" s="676"/>
      <c r="R768" s="679">
        <f t="shared" si="356"/>
        <v>0</v>
      </c>
      <c r="T768" s="676"/>
      <c r="U768" s="679">
        <f t="shared" si="353"/>
        <v>0</v>
      </c>
      <c r="W768" s="676"/>
      <c r="X768" s="679">
        <f t="shared" si="354"/>
        <v>0</v>
      </c>
      <c r="Z768" s="676"/>
      <c r="AA768" s="679">
        <f t="shared" si="355"/>
        <v>0</v>
      </c>
    </row>
    <row r="769" spans="2:27" ht="17.25" customHeight="1">
      <c r="B769" s="89">
        <v>9781780902012</v>
      </c>
      <c r="C769" s="66" t="s">
        <v>2218</v>
      </c>
      <c r="D769" s="612" t="s">
        <v>1151</v>
      </c>
      <c r="E769" s="57" t="s">
        <v>56</v>
      </c>
      <c r="F769" s="93" t="s">
        <v>225</v>
      </c>
      <c r="G769" s="63" t="s">
        <v>2219</v>
      </c>
      <c r="H769" s="515"/>
      <c r="I769" s="275">
        <v>44.4</v>
      </c>
      <c r="J769" s="218"/>
      <c r="K769" s="196">
        <f t="shared" si="350"/>
        <v>44.4</v>
      </c>
      <c r="L769" s="228">
        <f t="shared" si="351"/>
        <v>0</v>
      </c>
      <c r="M769" s="220">
        <v>0</v>
      </c>
      <c r="N769" s="253">
        <f t="shared" si="352"/>
        <v>0</v>
      </c>
      <c r="O769" s="299"/>
      <c r="Q769" s="676"/>
      <c r="R769" s="679">
        <f t="shared" si="356"/>
        <v>0</v>
      </c>
      <c r="T769" s="676"/>
      <c r="U769" s="679">
        <f t="shared" si="353"/>
        <v>0</v>
      </c>
      <c r="W769" s="676"/>
      <c r="X769" s="679">
        <f t="shared" si="354"/>
        <v>0</v>
      </c>
      <c r="Z769" s="676"/>
      <c r="AA769" s="679">
        <f t="shared" si="355"/>
        <v>0</v>
      </c>
    </row>
    <row r="770" spans="2:27" ht="17.25" customHeight="1">
      <c r="B770" s="89">
        <v>9781847419217</v>
      </c>
      <c r="C770" s="66" t="s">
        <v>2220</v>
      </c>
      <c r="D770" s="612" t="s">
        <v>1151</v>
      </c>
      <c r="E770" s="57" t="s">
        <v>56</v>
      </c>
      <c r="F770" s="93" t="s">
        <v>225</v>
      </c>
      <c r="G770" s="63" t="s">
        <v>2221</v>
      </c>
      <c r="H770" s="515"/>
      <c r="I770" s="275">
        <v>24.9</v>
      </c>
      <c r="J770" s="218"/>
      <c r="K770" s="196">
        <f t="shared" si="350"/>
        <v>24.9</v>
      </c>
      <c r="L770" s="228">
        <f t="shared" si="351"/>
        <v>0</v>
      </c>
      <c r="M770" s="220">
        <v>0</v>
      </c>
      <c r="N770" s="253">
        <f t="shared" si="352"/>
        <v>0</v>
      </c>
      <c r="O770" s="299"/>
      <c r="Q770" s="676"/>
      <c r="R770" s="679">
        <f t="shared" si="356"/>
        <v>0</v>
      </c>
      <c r="T770" s="676"/>
      <c r="U770" s="679">
        <f t="shared" si="353"/>
        <v>0</v>
      </c>
      <c r="W770" s="676"/>
      <c r="X770" s="679">
        <f t="shared" si="354"/>
        <v>0</v>
      </c>
      <c r="Z770" s="676"/>
      <c r="AA770" s="679">
        <f t="shared" si="355"/>
        <v>0</v>
      </c>
    </row>
    <row r="771" spans="2:27" ht="17.25" customHeight="1">
      <c r="B771" s="89">
        <v>9781847415691</v>
      </c>
      <c r="C771" s="66" t="s">
        <v>2222</v>
      </c>
      <c r="D771" s="612" t="s">
        <v>1151</v>
      </c>
      <c r="E771" s="57" t="s">
        <v>56</v>
      </c>
      <c r="F771" s="93" t="s">
        <v>225</v>
      </c>
      <c r="G771" s="63" t="s">
        <v>2223</v>
      </c>
      <c r="H771" s="515"/>
      <c r="I771" s="275">
        <v>29.95</v>
      </c>
      <c r="J771" s="218"/>
      <c r="K771" s="196">
        <f t="shared" si="350"/>
        <v>29.95</v>
      </c>
      <c r="L771" s="228">
        <f t="shared" si="351"/>
        <v>0</v>
      </c>
      <c r="M771" s="220">
        <v>0</v>
      </c>
      <c r="N771" s="253">
        <f t="shared" si="352"/>
        <v>0</v>
      </c>
      <c r="O771" s="299"/>
      <c r="Q771" s="676"/>
      <c r="R771" s="679">
        <f t="shared" si="356"/>
        <v>0</v>
      </c>
      <c r="T771" s="676"/>
      <c r="U771" s="679">
        <f t="shared" si="353"/>
        <v>0</v>
      </c>
      <c r="W771" s="676"/>
      <c r="X771" s="679">
        <f t="shared" si="354"/>
        <v>0</v>
      </c>
      <c r="Z771" s="676"/>
      <c r="AA771" s="679">
        <f t="shared" si="355"/>
        <v>0</v>
      </c>
    </row>
    <row r="772" spans="2:27" ht="17.25" customHeight="1">
      <c r="B772" s="89">
        <v>9780861215201</v>
      </c>
      <c r="C772" s="66" t="s">
        <v>2224</v>
      </c>
      <c r="D772" s="612" t="s">
        <v>1151</v>
      </c>
      <c r="E772" s="57" t="s">
        <v>56</v>
      </c>
      <c r="F772" s="93" t="s">
        <v>225</v>
      </c>
      <c r="G772" s="63" t="s">
        <v>2225</v>
      </c>
      <c r="H772" s="515"/>
      <c r="I772" s="275">
        <v>6.9</v>
      </c>
      <c r="J772" s="218"/>
      <c r="K772" s="196">
        <f t="shared" si="350"/>
        <v>6.9</v>
      </c>
      <c r="L772" s="228">
        <f t="shared" si="351"/>
        <v>0</v>
      </c>
      <c r="M772" s="220">
        <v>0</v>
      </c>
      <c r="N772" s="253">
        <f t="shared" si="352"/>
        <v>0</v>
      </c>
      <c r="O772" s="299"/>
      <c r="Q772" s="676"/>
      <c r="R772" s="679">
        <f t="shared" si="356"/>
        <v>0</v>
      </c>
      <c r="T772" s="676"/>
      <c r="U772" s="679">
        <f t="shared" si="353"/>
        <v>0</v>
      </c>
      <c r="W772" s="676"/>
      <c r="X772" s="679">
        <f t="shared" si="354"/>
        <v>0</v>
      </c>
      <c r="Z772" s="676"/>
      <c r="AA772" s="679">
        <f t="shared" si="355"/>
        <v>0</v>
      </c>
    </row>
    <row r="773" spans="2:27" ht="17.25" customHeight="1">
      <c r="B773" s="89">
        <v>9781847412423</v>
      </c>
      <c r="C773" s="66" t="s">
        <v>2226</v>
      </c>
      <c r="D773" s="612" t="s">
        <v>1151</v>
      </c>
      <c r="E773" s="57" t="s">
        <v>56</v>
      </c>
      <c r="F773" s="93" t="s">
        <v>225</v>
      </c>
      <c r="G773" s="63" t="s">
        <v>2227</v>
      </c>
      <c r="H773" s="515"/>
      <c r="I773" s="275">
        <v>29.15</v>
      </c>
      <c r="J773" s="218"/>
      <c r="K773" s="196">
        <f t="shared" si="350"/>
        <v>29.15</v>
      </c>
      <c r="L773" s="228">
        <f t="shared" si="351"/>
        <v>0</v>
      </c>
      <c r="M773" s="220">
        <v>0</v>
      </c>
      <c r="N773" s="253">
        <f t="shared" si="352"/>
        <v>0</v>
      </c>
      <c r="O773" s="299"/>
      <c r="Q773" s="676"/>
      <c r="R773" s="679">
        <f t="shared" si="356"/>
        <v>0</v>
      </c>
      <c r="T773" s="676"/>
      <c r="U773" s="679">
        <f t="shared" si="353"/>
        <v>0</v>
      </c>
      <c r="W773" s="676"/>
      <c r="X773" s="679">
        <f t="shared" si="354"/>
        <v>0</v>
      </c>
      <c r="Z773" s="676"/>
      <c r="AA773" s="679">
        <f t="shared" si="355"/>
        <v>0</v>
      </c>
    </row>
    <row r="774" spans="2:27" ht="17.25" customHeight="1">
      <c r="B774" s="89">
        <v>9781789276350</v>
      </c>
      <c r="C774" s="66" t="s">
        <v>2228</v>
      </c>
      <c r="D774" s="612" t="s">
        <v>1151</v>
      </c>
      <c r="E774" s="57" t="s">
        <v>54</v>
      </c>
      <c r="F774" s="93" t="s">
        <v>225</v>
      </c>
      <c r="G774" s="63" t="s">
        <v>2229</v>
      </c>
      <c r="H774" s="515"/>
      <c r="I774" s="275">
        <v>17</v>
      </c>
      <c r="J774" s="218"/>
      <c r="K774" s="196">
        <f t="shared" si="350"/>
        <v>17</v>
      </c>
      <c r="L774" s="228">
        <f t="shared" si="351"/>
        <v>0</v>
      </c>
      <c r="M774" s="220">
        <v>0</v>
      </c>
      <c r="N774" s="253">
        <f t="shared" si="352"/>
        <v>0</v>
      </c>
      <c r="O774" s="299"/>
      <c r="Q774" s="676"/>
      <c r="R774" s="679">
        <f t="shared" si="356"/>
        <v>0</v>
      </c>
      <c r="T774" s="676"/>
      <c r="U774" s="679">
        <f t="shared" si="353"/>
        <v>0</v>
      </c>
      <c r="W774" s="676"/>
      <c r="X774" s="679">
        <f t="shared" si="354"/>
        <v>0</v>
      </c>
      <c r="Z774" s="676"/>
      <c r="AA774" s="679">
        <f t="shared" si="355"/>
        <v>0</v>
      </c>
    </row>
    <row r="775" spans="2:27" ht="17.25" customHeight="1">
      <c r="B775" s="87">
        <v>9780717148752</v>
      </c>
      <c r="C775" s="88" t="s">
        <v>2230</v>
      </c>
      <c r="D775" s="612" t="s">
        <v>1151</v>
      </c>
      <c r="E775" s="30"/>
      <c r="F775" s="86" t="s">
        <v>246</v>
      </c>
      <c r="G775" s="452"/>
      <c r="H775" s="515"/>
      <c r="I775" s="231">
        <v>9.99</v>
      </c>
      <c r="J775" s="218"/>
      <c r="K775" s="196">
        <f t="shared" si="350"/>
        <v>9.99</v>
      </c>
      <c r="L775" s="228">
        <f t="shared" si="351"/>
        <v>0</v>
      </c>
      <c r="M775" s="220">
        <v>0</v>
      </c>
      <c r="N775" s="253">
        <f t="shared" si="352"/>
        <v>0</v>
      </c>
      <c r="O775" s="299"/>
      <c r="Q775" s="676"/>
      <c r="R775" s="679">
        <f t="shared" si="356"/>
        <v>0</v>
      </c>
      <c r="T775" s="676"/>
      <c r="U775" s="679">
        <f t="shared" si="353"/>
        <v>0</v>
      </c>
      <c r="W775" s="676"/>
      <c r="X775" s="679">
        <f t="shared" si="354"/>
        <v>0</v>
      </c>
      <c r="Z775" s="676"/>
      <c r="AA775" s="679">
        <f t="shared" si="355"/>
        <v>0</v>
      </c>
    </row>
    <row r="776" spans="2:27" ht="17.25" customHeight="1">
      <c r="B776" s="90">
        <v>9781912514748</v>
      </c>
      <c r="C776" s="69" t="s">
        <v>1176</v>
      </c>
      <c r="D776" s="612" t="s">
        <v>1151</v>
      </c>
      <c r="E776" s="63" t="s">
        <v>56</v>
      </c>
      <c r="F776" s="63" t="s">
        <v>1407</v>
      </c>
      <c r="G776" s="63" t="s">
        <v>1177</v>
      </c>
      <c r="H776" s="515"/>
      <c r="I776" s="273">
        <v>11.99</v>
      </c>
      <c r="J776" s="218"/>
      <c r="K776" s="196">
        <f t="shared" si="350"/>
        <v>11.99</v>
      </c>
      <c r="L776" s="228">
        <f t="shared" si="351"/>
        <v>0</v>
      </c>
      <c r="M776" s="220">
        <v>0</v>
      </c>
      <c r="N776" s="253">
        <f t="shared" si="352"/>
        <v>0</v>
      </c>
      <c r="O776" s="299"/>
      <c r="Q776" s="676"/>
      <c r="R776" s="679">
        <f t="shared" si="356"/>
        <v>0</v>
      </c>
      <c r="T776" s="676"/>
      <c r="U776" s="679">
        <f t="shared" si="353"/>
        <v>0</v>
      </c>
      <c r="W776" s="676"/>
      <c r="X776" s="679">
        <f t="shared" si="354"/>
        <v>0</v>
      </c>
      <c r="Z776" s="676"/>
      <c r="AA776" s="679">
        <f t="shared" si="355"/>
        <v>0</v>
      </c>
    </row>
    <row r="777" spans="2:27" s="333" customFormat="1" ht="17.25" customHeight="1">
      <c r="B777" s="87"/>
      <c r="C777" s="132" t="s">
        <v>396</v>
      </c>
      <c r="D777" s="132"/>
      <c r="E777" s="130"/>
      <c r="F777" s="86"/>
      <c r="G777" s="86"/>
      <c r="H777" s="468"/>
      <c r="I777" s="224"/>
      <c r="J777" s="218"/>
      <c r="K777" s="306">
        <f t="shared" ref="K777" si="357">I777-(I777*J777)</f>
        <v>0</v>
      </c>
      <c r="L777" s="307">
        <f t="shared" ref="L777" si="358">K777*H777</f>
        <v>0</v>
      </c>
      <c r="M777" s="220">
        <v>0</v>
      </c>
      <c r="N777" s="308">
        <f t="shared" ref="N777" si="359">L777+(L777*M777)</f>
        <v>0</v>
      </c>
      <c r="O777" s="299"/>
      <c r="Q777" s="676"/>
      <c r="R777" s="693">
        <f t="shared" si="356"/>
        <v>0</v>
      </c>
      <c r="T777" s="676"/>
      <c r="U777" s="693">
        <f t="shared" si="353"/>
        <v>0</v>
      </c>
      <c r="W777" s="676"/>
      <c r="X777" s="693">
        <f t="shared" si="354"/>
        <v>0</v>
      </c>
      <c r="Z777" s="676"/>
      <c r="AA777" s="693">
        <f t="shared" si="355"/>
        <v>0</v>
      </c>
    </row>
    <row r="778" spans="2:27" s="333" customFormat="1" ht="17.25" customHeight="1">
      <c r="B778" s="118"/>
      <c r="C778" s="316"/>
      <c r="D778" s="653"/>
      <c r="E778" s="151"/>
      <c r="F778" s="85"/>
      <c r="G778" s="80"/>
      <c r="H778" s="515"/>
      <c r="I778" s="303"/>
      <c r="J778" s="218"/>
      <c r="K778" s="306">
        <f t="shared" ref="K778" si="360">I778-(I778*J778)</f>
        <v>0</v>
      </c>
      <c r="L778" s="307">
        <f t="shared" ref="L778" si="361">K778*H778</f>
        <v>0</v>
      </c>
      <c r="M778" s="221">
        <v>0</v>
      </c>
      <c r="N778" s="308">
        <f t="shared" ref="N778" si="362">L778+(L778*M778)</f>
        <v>0</v>
      </c>
      <c r="O778" s="299"/>
      <c r="Q778" s="676"/>
      <c r="R778" s="693">
        <f t="shared" si="356"/>
        <v>0</v>
      </c>
      <c r="T778" s="676"/>
      <c r="U778" s="693">
        <f t="shared" si="353"/>
        <v>0</v>
      </c>
      <c r="W778" s="676"/>
      <c r="X778" s="693">
        <f t="shared" si="354"/>
        <v>0</v>
      </c>
      <c r="Z778" s="676"/>
      <c r="AA778" s="693">
        <f t="shared" si="355"/>
        <v>0</v>
      </c>
    </row>
    <row r="779" spans="2:27" s="333" customFormat="1" ht="17.25" customHeight="1">
      <c r="B779" s="118"/>
      <c r="C779" s="312"/>
      <c r="D779" s="653"/>
      <c r="E779" s="151"/>
      <c r="F779" s="85"/>
      <c r="G779" s="80"/>
      <c r="H779" s="515"/>
      <c r="I779" s="303"/>
      <c r="J779" s="218"/>
      <c r="K779" s="306">
        <f t="shared" ref="K779:K780" si="363">I779-(I779*J779)</f>
        <v>0</v>
      </c>
      <c r="L779" s="307">
        <f t="shared" ref="L779:L780" si="364">K779*H779</f>
        <v>0</v>
      </c>
      <c r="M779" s="221">
        <v>0</v>
      </c>
      <c r="N779" s="308">
        <f t="shared" ref="N779:N780" si="365">L779+(L779*M779)</f>
        <v>0</v>
      </c>
      <c r="O779" s="299"/>
      <c r="Q779" s="676"/>
      <c r="R779" s="693">
        <f t="shared" si="356"/>
        <v>0</v>
      </c>
      <c r="T779" s="676"/>
      <c r="U779" s="693">
        <f t="shared" si="353"/>
        <v>0</v>
      </c>
      <c r="W779" s="676"/>
      <c r="X779" s="693">
        <f t="shared" si="354"/>
        <v>0</v>
      </c>
      <c r="Z779" s="676"/>
      <c r="AA779" s="693">
        <f t="shared" si="355"/>
        <v>0</v>
      </c>
    </row>
    <row r="780" spans="2:27" s="333" customFormat="1" ht="17.25" customHeight="1">
      <c r="B780" s="498"/>
      <c r="C780" s="499"/>
      <c r="D780" s="653"/>
      <c r="E780" s="500"/>
      <c r="F780" s="501"/>
      <c r="G780" s="502"/>
      <c r="H780" s="516"/>
      <c r="I780" s="504"/>
      <c r="J780" s="505"/>
      <c r="K780" s="506">
        <f t="shared" si="363"/>
        <v>0</v>
      </c>
      <c r="L780" s="507">
        <f t="shared" si="364"/>
        <v>0</v>
      </c>
      <c r="M780" s="517">
        <v>0</v>
      </c>
      <c r="N780" s="509">
        <f t="shared" si="365"/>
        <v>0</v>
      </c>
      <c r="O780" s="510"/>
      <c r="Q780" s="676"/>
      <c r="R780" s="693">
        <f t="shared" si="356"/>
        <v>0</v>
      </c>
      <c r="T780" s="676"/>
      <c r="U780" s="693">
        <f t="shared" si="353"/>
        <v>0</v>
      </c>
      <c r="W780" s="676"/>
      <c r="X780" s="693">
        <f t="shared" si="354"/>
        <v>0</v>
      </c>
      <c r="Z780" s="676"/>
      <c r="AA780" s="693">
        <f t="shared" si="355"/>
        <v>0</v>
      </c>
    </row>
    <row r="781" spans="2:27" s="333" customFormat="1" ht="17.25" customHeight="1">
      <c r="B781" s="479"/>
      <c r="C781" s="486" t="s">
        <v>271</v>
      </c>
      <c r="D781" s="654"/>
      <c r="E781" s="476"/>
      <c r="F781" s="477"/>
      <c r="G781" s="478"/>
      <c r="H781" s="511"/>
      <c r="I781" s="480"/>
      <c r="J781" s="481"/>
      <c r="K781" s="482"/>
      <c r="L781" s="483"/>
      <c r="M781" s="484"/>
      <c r="N781" s="484"/>
      <c r="O781" s="485"/>
      <c r="Q781" s="454"/>
      <c r="R781" s="677"/>
      <c r="S781"/>
      <c r="T781"/>
      <c r="U781" s="680"/>
      <c r="V781"/>
      <c r="W781"/>
      <c r="X781" s="680"/>
      <c r="Y781"/>
      <c r="Z781"/>
      <c r="AA781" s="680"/>
    </row>
    <row r="782" spans="2:27" ht="17.25" customHeight="1">
      <c r="B782" s="141" t="s">
        <v>2231</v>
      </c>
      <c r="C782" s="31"/>
      <c r="D782" s="32"/>
      <c r="E782" s="32"/>
      <c r="F782" s="31"/>
      <c r="G782" s="31"/>
      <c r="H782" s="263">
        <f>SUM(H760:H781)</f>
        <v>0</v>
      </c>
      <c r="I782" s="520"/>
      <c r="J782" s="193"/>
      <c r="K782" s="193"/>
      <c r="L782" s="229">
        <f>SUM(L760:L781)</f>
        <v>0</v>
      </c>
      <c r="M782" s="171"/>
      <c r="N782" s="241">
        <f>SUM(N760:N781)</f>
        <v>0</v>
      </c>
      <c r="O782" s="87"/>
      <c r="S782"/>
      <c r="V782"/>
      <c r="Y782"/>
    </row>
    <row r="783" spans="2:27" ht="17.25" customHeight="1">
      <c r="B783" s="8"/>
      <c r="C783" s="9"/>
      <c r="D783" s="9"/>
      <c r="E783" s="4"/>
      <c r="F783" s="9"/>
      <c r="G783" s="9"/>
      <c r="H783" s="8"/>
      <c r="M783" s="162"/>
      <c r="N783" s="162"/>
      <c r="O783" s="9"/>
      <c r="S783"/>
      <c r="V783"/>
      <c r="Y783"/>
    </row>
    <row r="784" spans="2:27" ht="30" customHeight="1">
      <c r="B784" s="733" t="s">
        <v>2232</v>
      </c>
      <c r="C784" s="733"/>
      <c r="D784" s="733"/>
      <c r="E784" s="733"/>
      <c r="F784" s="733"/>
      <c r="G784" s="733"/>
      <c r="H784" s="733"/>
      <c r="I784" s="733"/>
      <c r="J784" s="733"/>
      <c r="K784" s="733"/>
      <c r="L784" s="733"/>
      <c r="M784" s="733"/>
      <c r="N784" s="733"/>
      <c r="O784" s="733"/>
      <c r="S784"/>
      <c r="V784"/>
      <c r="Y784"/>
    </row>
    <row r="785" spans="2:27" s="22" customFormat="1" ht="30" customHeight="1">
      <c r="B785" s="106" t="s">
        <v>78</v>
      </c>
      <c r="C785" s="166" t="s">
        <v>79</v>
      </c>
      <c r="D785" s="166" t="s">
        <v>80</v>
      </c>
      <c r="E785" s="166" t="s">
        <v>81</v>
      </c>
      <c r="F785" s="167" t="s">
        <v>82</v>
      </c>
      <c r="G785" s="166" t="s">
        <v>83</v>
      </c>
      <c r="H785" s="262" t="s">
        <v>84</v>
      </c>
      <c r="I785" s="463" t="s">
        <v>85</v>
      </c>
      <c r="J785" s="178" t="s">
        <v>86</v>
      </c>
      <c r="K785" s="178" t="s">
        <v>87</v>
      </c>
      <c r="L785" s="178" t="s">
        <v>88</v>
      </c>
      <c r="M785" s="223" t="s">
        <v>89</v>
      </c>
      <c r="N785" s="223" t="s">
        <v>90</v>
      </c>
      <c r="O785" s="166" t="s">
        <v>91</v>
      </c>
      <c r="Q785" s="729" t="s">
        <v>92</v>
      </c>
      <c r="R785" s="730"/>
      <c r="T785" s="729" t="s">
        <v>93</v>
      </c>
      <c r="U785" s="730"/>
      <c r="W785" s="729" t="s">
        <v>94</v>
      </c>
      <c r="X785" s="730"/>
      <c r="Z785" s="731" t="s">
        <v>95</v>
      </c>
      <c r="AA785" s="732"/>
    </row>
    <row r="786" spans="2:27" ht="17.25" customHeight="1">
      <c r="B786" s="90">
        <v>9781916832961</v>
      </c>
      <c r="C786" s="69" t="s">
        <v>2233</v>
      </c>
      <c r="D786" s="63" t="s">
        <v>1215</v>
      </c>
      <c r="E786" s="63" t="s">
        <v>54</v>
      </c>
      <c r="F786" s="63" t="s">
        <v>1384</v>
      </c>
      <c r="G786" s="63" t="s">
        <v>2234</v>
      </c>
      <c r="H786" s="513"/>
      <c r="I786" s="273">
        <v>14.95</v>
      </c>
      <c r="J786" s="218"/>
      <c r="K786" s="196">
        <f t="shared" ref="K786:K791" si="366">I786-(I786*J786)</f>
        <v>14.95</v>
      </c>
      <c r="L786" s="228">
        <f t="shared" ref="L786:L791" si="367">K786*H786</f>
        <v>0</v>
      </c>
      <c r="M786" s="220">
        <v>0</v>
      </c>
      <c r="N786" s="253">
        <f t="shared" ref="N786:N791" si="368">L786+(L786*M786)</f>
        <v>0</v>
      </c>
      <c r="O786" s="299"/>
      <c r="Q786" s="676"/>
      <c r="R786" s="679">
        <f t="shared" ref="R786:R795" si="369">IF(Q786="YES",$H786,0)</f>
        <v>0</v>
      </c>
      <c r="T786" s="676"/>
      <c r="U786" s="679">
        <f t="shared" ref="U786:U795" si="370">IF(T786="YES",$H786,0)</f>
        <v>0</v>
      </c>
      <c r="W786" s="676"/>
      <c r="X786" s="679">
        <f t="shared" ref="X786:X795" si="371">IF(W786="YES",$H786,0)</f>
        <v>0</v>
      </c>
      <c r="Z786" s="676"/>
      <c r="AA786" s="679">
        <f t="shared" ref="AA786:AA795" si="372">IF(Z786="YES",$H786,0)</f>
        <v>0</v>
      </c>
    </row>
    <row r="787" spans="2:27" ht="17.25" customHeight="1">
      <c r="B787" s="90">
        <v>9781916832978</v>
      </c>
      <c r="C787" s="69" t="s">
        <v>2235</v>
      </c>
      <c r="D787" s="63" t="s">
        <v>1215</v>
      </c>
      <c r="E787" s="63" t="s">
        <v>54</v>
      </c>
      <c r="F787" s="63" t="s">
        <v>1384</v>
      </c>
      <c r="G787" s="63" t="s">
        <v>2236</v>
      </c>
      <c r="H787" s="513"/>
      <c r="I787" s="273">
        <v>14.95</v>
      </c>
      <c r="J787" s="218"/>
      <c r="K787" s="196">
        <f t="shared" si="366"/>
        <v>14.95</v>
      </c>
      <c r="L787" s="228">
        <f t="shared" si="367"/>
        <v>0</v>
      </c>
      <c r="M787" s="220">
        <v>0</v>
      </c>
      <c r="N787" s="253">
        <f t="shared" si="368"/>
        <v>0</v>
      </c>
      <c r="O787" s="299"/>
      <c r="Q787" s="676"/>
      <c r="R787" s="679">
        <f t="shared" si="369"/>
        <v>0</v>
      </c>
      <c r="T787" s="676"/>
      <c r="U787" s="679">
        <f t="shared" si="370"/>
        <v>0</v>
      </c>
      <c r="W787" s="676"/>
      <c r="X787" s="679">
        <f t="shared" si="371"/>
        <v>0</v>
      </c>
      <c r="Z787" s="676"/>
      <c r="AA787" s="679">
        <f t="shared" si="372"/>
        <v>0</v>
      </c>
    </row>
    <row r="788" spans="2:27" ht="17.25" customHeight="1">
      <c r="B788" s="90">
        <v>9781789272550</v>
      </c>
      <c r="C788" s="69" t="s">
        <v>2237</v>
      </c>
      <c r="D788" s="63" t="s">
        <v>1215</v>
      </c>
      <c r="E788" s="63" t="s">
        <v>54</v>
      </c>
      <c r="F788" s="63" t="s">
        <v>225</v>
      </c>
      <c r="G788" s="63" t="s">
        <v>2238</v>
      </c>
      <c r="H788" s="513"/>
      <c r="I788" s="273">
        <v>27.9</v>
      </c>
      <c r="J788" s="218"/>
      <c r="K788" s="196">
        <f t="shared" si="366"/>
        <v>27.9</v>
      </c>
      <c r="L788" s="228">
        <f t="shared" si="367"/>
        <v>0</v>
      </c>
      <c r="M788" s="220">
        <v>0</v>
      </c>
      <c r="N788" s="253">
        <f t="shared" si="368"/>
        <v>0</v>
      </c>
      <c r="O788" s="299"/>
      <c r="Q788" s="676"/>
      <c r="R788" s="679">
        <f t="shared" si="369"/>
        <v>0</v>
      </c>
      <c r="T788" s="676"/>
      <c r="U788" s="679">
        <f t="shared" si="370"/>
        <v>0</v>
      </c>
      <c r="W788" s="676"/>
      <c r="X788" s="679">
        <f t="shared" si="371"/>
        <v>0</v>
      </c>
      <c r="Z788" s="676"/>
      <c r="AA788" s="679">
        <f t="shared" si="372"/>
        <v>0</v>
      </c>
    </row>
    <row r="789" spans="2:27" ht="17.25" customHeight="1">
      <c r="B789" s="63" t="s">
        <v>2239</v>
      </c>
      <c r="C789" s="69" t="s">
        <v>2240</v>
      </c>
      <c r="D789" s="63" t="s">
        <v>1215</v>
      </c>
      <c r="E789" s="63" t="s">
        <v>54</v>
      </c>
      <c r="F789" s="63" t="s">
        <v>1407</v>
      </c>
      <c r="G789" s="63" t="s">
        <v>2241</v>
      </c>
      <c r="H789" s="513"/>
      <c r="I789" s="273">
        <v>27.99</v>
      </c>
      <c r="J789" s="218"/>
      <c r="K789" s="196">
        <f t="shared" si="366"/>
        <v>27.99</v>
      </c>
      <c r="L789" s="228">
        <f t="shared" si="367"/>
        <v>0</v>
      </c>
      <c r="M789" s="220">
        <v>0</v>
      </c>
      <c r="N789" s="253">
        <f t="shared" si="368"/>
        <v>0</v>
      </c>
      <c r="O789" s="299"/>
      <c r="Q789" s="676"/>
      <c r="R789" s="679">
        <f t="shared" si="369"/>
        <v>0</v>
      </c>
      <c r="T789" s="676"/>
      <c r="U789" s="679">
        <f t="shared" si="370"/>
        <v>0</v>
      </c>
      <c r="W789" s="676"/>
      <c r="X789" s="679">
        <f t="shared" si="371"/>
        <v>0</v>
      </c>
      <c r="Z789" s="676"/>
      <c r="AA789" s="679">
        <f t="shared" si="372"/>
        <v>0</v>
      </c>
    </row>
    <row r="790" spans="2:27" ht="17.25" customHeight="1">
      <c r="B790" s="90">
        <v>9781912514250</v>
      </c>
      <c r="C790" s="69" t="s">
        <v>2242</v>
      </c>
      <c r="D790" s="63" t="s">
        <v>1215</v>
      </c>
      <c r="E790" s="63" t="s">
        <v>54</v>
      </c>
      <c r="F790" s="63" t="s">
        <v>1407</v>
      </c>
      <c r="G790" s="63" t="s">
        <v>2243</v>
      </c>
      <c r="H790" s="513"/>
      <c r="I790" s="273">
        <v>27.99</v>
      </c>
      <c r="J790" s="218"/>
      <c r="K790" s="196">
        <f t="shared" si="366"/>
        <v>27.99</v>
      </c>
      <c r="L790" s="228">
        <f t="shared" si="367"/>
        <v>0</v>
      </c>
      <c r="M790" s="220">
        <v>0</v>
      </c>
      <c r="N790" s="253">
        <f t="shared" si="368"/>
        <v>0</v>
      </c>
      <c r="O790" s="299"/>
      <c r="Q790" s="676"/>
      <c r="R790" s="679">
        <f t="shared" si="369"/>
        <v>0</v>
      </c>
      <c r="T790" s="676"/>
      <c r="U790" s="679">
        <f t="shared" si="370"/>
        <v>0</v>
      </c>
      <c r="W790" s="676"/>
      <c r="X790" s="679">
        <f t="shared" si="371"/>
        <v>0</v>
      </c>
      <c r="Z790" s="676"/>
      <c r="AA790" s="679">
        <f t="shared" si="372"/>
        <v>0</v>
      </c>
    </row>
    <row r="791" spans="2:27" ht="17.25" customHeight="1">
      <c r="B791" s="43">
        <v>9780957016125</v>
      </c>
      <c r="C791" s="68" t="s">
        <v>2244</v>
      </c>
      <c r="D791" s="44" t="s">
        <v>1215</v>
      </c>
      <c r="E791" s="44" t="s">
        <v>56</v>
      </c>
      <c r="F791" s="67" t="s">
        <v>1312</v>
      </c>
      <c r="G791" s="394">
        <v>9570161</v>
      </c>
      <c r="H791" s="470"/>
      <c r="I791" s="271">
        <v>16.7</v>
      </c>
      <c r="J791" s="218"/>
      <c r="K791" s="196">
        <f t="shared" si="366"/>
        <v>16.7</v>
      </c>
      <c r="L791" s="228">
        <f t="shared" si="367"/>
        <v>0</v>
      </c>
      <c r="M791" s="220">
        <v>0</v>
      </c>
      <c r="N791" s="253">
        <f t="shared" si="368"/>
        <v>0</v>
      </c>
      <c r="O791" s="299"/>
      <c r="Q791" s="676"/>
      <c r="R791" s="679">
        <f t="shared" si="369"/>
        <v>0</v>
      </c>
      <c r="T791" s="676"/>
      <c r="U791" s="679">
        <f t="shared" si="370"/>
        <v>0</v>
      </c>
      <c r="W791" s="676"/>
      <c r="X791" s="679">
        <f t="shared" si="371"/>
        <v>0</v>
      </c>
      <c r="Z791" s="676"/>
      <c r="AA791" s="679">
        <f t="shared" si="372"/>
        <v>0</v>
      </c>
    </row>
    <row r="792" spans="2:27" s="333" customFormat="1" ht="17.25" customHeight="1">
      <c r="B792" s="87"/>
      <c r="C792" s="132" t="s">
        <v>396</v>
      </c>
      <c r="D792" s="132"/>
      <c r="E792" s="130"/>
      <c r="F792" s="86"/>
      <c r="G792" s="86"/>
      <c r="H792" s="468"/>
      <c r="I792" s="224"/>
      <c r="J792" s="218"/>
      <c r="K792" s="306">
        <f t="shared" ref="K792" si="373">I792-(I792*J792)</f>
        <v>0</v>
      </c>
      <c r="L792" s="307">
        <f t="shared" ref="L792" si="374">K792*H792</f>
        <v>0</v>
      </c>
      <c r="M792" s="220">
        <v>0</v>
      </c>
      <c r="N792" s="308">
        <f t="shared" ref="N792" si="375">L792+(L792*M792)</f>
        <v>0</v>
      </c>
      <c r="O792" s="299"/>
      <c r="Q792" s="676"/>
      <c r="R792" s="693">
        <f t="shared" si="369"/>
        <v>0</v>
      </c>
      <c r="T792" s="676"/>
      <c r="U792" s="693">
        <f t="shared" si="370"/>
        <v>0</v>
      </c>
      <c r="W792" s="676"/>
      <c r="X792" s="693">
        <f t="shared" si="371"/>
        <v>0</v>
      </c>
      <c r="Z792" s="676"/>
      <c r="AA792" s="693">
        <f t="shared" si="372"/>
        <v>0</v>
      </c>
    </row>
    <row r="793" spans="2:27" s="333" customFormat="1" ht="17.25" customHeight="1">
      <c r="B793" s="118"/>
      <c r="C793" s="316"/>
      <c r="D793" s="653"/>
      <c r="E793" s="151"/>
      <c r="F793" s="85"/>
      <c r="G793" s="80"/>
      <c r="H793" s="513"/>
      <c r="I793" s="303"/>
      <c r="J793" s="218"/>
      <c r="K793" s="306">
        <f t="shared" ref="K793" si="376">I793-(I793*J793)</f>
        <v>0</v>
      </c>
      <c r="L793" s="307">
        <f>K793*H793</f>
        <v>0</v>
      </c>
      <c r="M793" s="220">
        <v>0</v>
      </c>
      <c r="N793" s="308">
        <f t="shared" ref="N793" si="377">L793+(L793*M793)</f>
        <v>0</v>
      </c>
      <c r="O793" s="299"/>
      <c r="Q793" s="676"/>
      <c r="R793" s="693">
        <f t="shared" si="369"/>
        <v>0</v>
      </c>
      <c r="T793" s="676"/>
      <c r="U793" s="693">
        <f t="shared" si="370"/>
        <v>0</v>
      </c>
      <c r="W793" s="676"/>
      <c r="X793" s="693">
        <f t="shared" si="371"/>
        <v>0</v>
      </c>
      <c r="Z793" s="676"/>
      <c r="AA793" s="693">
        <f t="shared" si="372"/>
        <v>0</v>
      </c>
    </row>
    <row r="794" spans="2:27" s="333" customFormat="1" ht="17.25" customHeight="1">
      <c r="B794" s="118"/>
      <c r="C794" s="312"/>
      <c r="D794" s="653"/>
      <c r="E794" s="151"/>
      <c r="F794" s="85"/>
      <c r="G794" s="80"/>
      <c r="H794" s="513"/>
      <c r="I794" s="303"/>
      <c r="J794" s="218"/>
      <c r="K794" s="306">
        <f t="shared" ref="K794:K795" si="378">I794-(I794*J794)</f>
        <v>0</v>
      </c>
      <c r="L794" s="307">
        <f t="shared" ref="L794:L795" si="379">K794*H794</f>
        <v>0</v>
      </c>
      <c r="M794" s="220">
        <v>0</v>
      </c>
      <c r="N794" s="308">
        <f t="shared" ref="N794:N795" si="380">L794+(L794*M794)</f>
        <v>0</v>
      </c>
      <c r="O794" s="299"/>
      <c r="Q794" s="676"/>
      <c r="R794" s="693">
        <f t="shared" si="369"/>
        <v>0</v>
      </c>
      <c r="T794" s="676"/>
      <c r="U794" s="693">
        <f t="shared" si="370"/>
        <v>0</v>
      </c>
      <c r="W794" s="676"/>
      <c r="X794" s="693">
        <f t="shared" si="371"/>
        <v>0</v>
      </c>
      <c r="Z794" s="676"/>
      <c r="AA794" s="693">
        <f t="shared" si="372"/>
        <v>0</v>
      </c>
    </row>
    <row r="795" spans="2:27" s="333" customFormat="1" ht="17.25" customHeight="1">
      <c r="B795" s="118"/>
      <c r="C795" s="312"/>
      <c r="D795" s="653"/>
      <c r="E795" s="151"/>
      <c r="F795" s="85"/>
      <c r="G795" s="80"/>
      <c r="H795" s="513"/>
      <c r="I795" s="303"/>
      <c r="J795" s="218"/>
      <c r="K795" s="306">
        <f t="shared" si="378"/>
        <v>0</v>
      </c>
      <c r="L795" s="307">
        <f t="shared" si="379"/>
        <v>0</v>
      </c>
      <c r="M795" s="220">
        <v>0</v>
      </c>
      <c r="N795" s="308">
        <f t="shared" si="380"/>
        <v>0</v>
      </c>
      <c r="O795" s="299"/>
      <c r="Q795" s="676"/>
      <c r="R795" s="693">
        <f t="shared" si="369"/>
        <v>0</v>
      </c>
      <c r="T795" s="676"/>
      <c r="U795" s="693">
        <f t="shared" si="370"/>
        <v>0</v>
      </c>
      <c r="W795" s="676"/>
      <c r="X795" s="693">
        <f t="shared" si="371"/>
        <v>0</v>
      </c>
      <c r="Z795" s="676"/>
      <c r="AA795" s="693">
        <f t="shared" si="372"/>
        <v>0</v>
      </c>
    </row>
    <row r="796" spans="2:27" s="333" customFormat="1" ht="17.25" customHeight="1">
      <c r="B796" s="479"/>
      <c r="C796" s="486" t="s">
        <v>271</v>
      </c>
      <c r="D796" s="654"/>
      <c r="E796" s="476"/>
      <c r="F796" s="477"/>
      <c r="G796" s="478"/>
      <c r="H796" s="511"/>
      <c r="I796" s="480"/>
      <c r="J796" s="481"/>
      <c r="K796" s="482"/>
      <c r="L796" s="483"/>
      <c r="M796" s="484"/>
      <c r="N796" s="484"/>
      <c r="O796" s="485"/>
      <c r="Q796" s="454"/>
      <c r="R796" s="677"/>
      <c r="S796"/>
      <c r="T796"/>
      <c r="U796" s="680"/>
      <c r="V796"/>
      <c r="W796"/>
      <c r="X796" s="680"/>
      <c r="Y796"/>
      <c r="Z796"/>
      <c r="AA796" s="680"/>
    </row>
    <row r="797" spans="2:27" ht="17.25" customHeight="1">
      <c r="B797" s="124" t="s">
        <v>2245</v>
      </c>
      <c r="C797" s="127"/>
      <c r="D797" s="170"/>
      <c r="E797" s="170"/>
      <c r="F797" s="127"/>
      <c r="G797" s="127"/>
      <c r="H797" s="263">
        <f>SUM(H786:H796)</f>
        <v>0</v>
      </c>
      <c r="I797" s="520"/>
      <c r="J797" s="193"/>
      <c r="K797" s="193"/>
      <c r="L797" s="229">
        <f>SUM(L786:L796)</f>
        <v>0</v>
      </c>
      <c r="M797" s="171"/>
      <c r="N797" s="241">
        <f>SUM(N786:N796)</f>
        <v>0</v>
      </c>
      <c r="O797" s="146"/>
      <c r="S797"/>
      <c r="V797"/>
      <c r="Y797"/>
    </row>
    <row r="798" spans="2:27" ht="17.25" customHeight="1">
      <c r="B798" s="8"/>
      <c r="C798" s="9"/>
      <c r="D798" s="9"/>
      <c r="E798" s="4"/>
      <c r="F798" s="9"/>
      <c r="G798" s="9"/>
      <c r="H798" s="8"/>
      <c r="M798" s="162"/>
      <c r="N798" s="162"/>
      <c r="O798" s="9"/>
      <c r="S798"/>
      <c r="V798"/>
      <c r="Y798"/>
    </row>
    <row r="799" spans="2:27" ht="30" customHeight="1">
      <c r="B799" s="733" t="s">
        <v>2246</v>
      </c>
      <c r="C799" s="733"/>
      <c r="D799" s="733"/>
      <c r="E799" s="733"/>
      <c r="F799" s="733"/>
      <c r="G799" s="733"/>
      <c r="H799" s="733"/>
      <c r="I799" s="733"/>
      <c r="J799" s="733"/>
      <c r="K799" s="733"/>
      <c r="L799" s="733"/>
      <c r="M799" s="733"/>
      <c r="N799" s="733"/>
      <c r="O799" s="733"/>
      <c r="S799"/>
      <c r="V799"/>
      <c r="Y799"/>
    </row>
    <row r="800" spans="2:27" s="22" customFormat="1" ht="30" customHeight="1">
      <c r="B800" s="106" t="s">
        <v>78</v>
      </c>
      <c r="C800" s="166" t="s">
        <v>79</v>
      </c>
      <c r="D800" s="166" t="s">
        <v>80</v>
      </c>
      <c r="E800" s="166" t="s">
        <v>81</v>
      </c>
      <c r="F800" s="167" t="s">
        <v>82</v>
      </c>
      <c r="G800" s="166" t="s">
        <v>83</v>
      </c>
      <c r="H800" s="262" t="s">
        <v>84</v>
      </c>
      <c r="I800" s="463" t="s">
        <v>85</v>
      </c>
      <c r="J800" s="178" t="s">
        <v>86</v>
      </c>
      <c r="K800" s="178" t="s">
        <v>87</v>
      </c>
      <c r="L800" s="178" t="s">
        <v>88</v>
      </c>
      <c r="M800" s="223" t="s">
        <v>89</v>
      </c>
      <c r="N800" s="223" t="s">
        <v>90</v>
      </c>
      <c r="O800" s="166" t="s">
        <v>91</v>
      </c>
      <c r="Q800" s="729" t="s">
        <v>92</v>
      </c>
      <c r="R800" s="730"/>
      <c r="T800" s="729" t="s">
        <v>93</v>
      </c>
      <c r="U800" s="730"/>
      <c r="W800" s="729" t="s">
        <v>94</v>
      </c>
      <c r="X800" s="730"/>
      <c r="Z800" s="731" t="s">
        <v>95</v>
      </c>
      <c r="AA800" s="732"/>
    </row>
    <row r="801" spans="2:27" ht="17.25" customHeight="1">
      <c r="B801" s="43">
        <v>9781907330643</v>
      </c>
      <c r="C801" s="74" t="s">
        <v>2247</v>
      </c>
      <c r="D801" s="67" t="s">
        <v>1259</v>
      </c>
      <c r="E801" s="45" t="s">
        <v>98</v>
      </c>
      <c r="F801" s="46" t="s">
        <v>1294</v>
      </c>
      <c r="G801" s="300">
        <v>907330</v>
      </c>
      <c r="H801" s="470"/>
      <c r="I801" s="271">
        <v>8.5</v>
      </c>
      <c r="J801" s="218"/>
      <c r="K801" s="196">
        <f>I801-(I801*J801)</f>
        <v>8.5</v>
      </c>
      <c r="L801" s="228">
        <f>K801*H801</f>
        <v>0</v>
      </c>
      <c r="M801" s="220">
        <v>0</v>
      </c>
      <c r="N801" s="253">
        <f>L801+(L801*M801)</f>
        <v>0</v>
      </c>
      <c r="O801" s="299"/>
      <c r="Q801" s="676"/>
      <c r="R801" s="679">
        <f t="shared" ref="R801:R810" si="381">IF(Q801="YES",$H801,0)</f>
        <v>0</v>
      </c>
      <c r="T801" s="676"/>
      <c r="U801" s="679">
        <f t="shared" ref="U801:U810" si="382">IF(T801="YES",$H801,0)</f>
        <v>0</v>
      </c>
      <c r="W801" s="676"/>
      <c r="X801" s="679">
        <f t="shared" ref="X801:X810" si="383">IF(W801="YES",$H801,0)</f>
        <v>0</v>
      </c>
      <c r="Z801" s="676"/>
      <c r="AA801" s="679">
        <f t="shared" ref="AA801:AA810" si="384">IF(Z801="YES",$H801,0)</f>
        <v>0</v>
      </c>
    </row>
    <row r="802" spans="2:27" ht="17.25" customHeight="1">
      <c r="B802" s="620">
        <v>9781802302172</v>
      </c>
      <c r="C802" s="407" t="s">
        <v>2248</v>
      </c>
      <c r="D802" s="612" t="s">
        <v>1259</v>
      </c>
      <c r="E802" s="605" t="s">
        <v>56</v>
      </c>
      <c r="F802" s="574" t="s">
        <v>138</v>
      </c>
      <c r="G802" s="574" t="s">
        <v>2249</v>
      </c>
      <c r="H802" s="515"/>
      <c r="I802" s="610">
        <v>6.95</v>
      </c>
      <c r="J802" s="218"/>
      <c r="K802" s="196">
        <f t="shared" ref="K802:K807" si="385">I802-(I802*J802)</f>
        <v>6.95</v>
      </c>
      <c r="L802" s="228">
        <f t="shared" ref="L802:L807" si="386">K802*H802</f>
        <v>0</v>
      </c>
      <c r="M802" s="220">
        <v>0</v>
      </c>
      <c r="N802" s="253">
        <f t="shared" ref="N802:N807" si="387">L802+(L802*M802)</f>
        <v>0</v>
      </c>
      <c r="O802" s="299"/>
      <c r="Q802" s="676"/>
      <c r="R802" s="679">
        <f t="shared" si="381"/>
        <v>0</v>
      </c>
      <c r="T802" s="676"/>
      <c r="U802" s="679">
        <f t="shared" si="382"/>
        <v>0</v>
      </c>
      <c r="W802" s="676"/>
      <c r="X802" s="679">
        <f t="shared" si="383"/>
        <v>0</v>
      </c>
      <c r="Z802" s="676"/>
      <c r="AA802" s="679">
        <f t="shared" si="384"/>
        <v>0</v>
      </c>
    </row>
    <row r="803" spans="2:27" ht="17.25" customHeight="1">
      <c r="B803" s="422">
        <v>9781917280440</v>
      </c>
      <c r="C803" s="558" t="s">
        <v>2250</v>
      </c>
      <c r="D803" s="612" t="s">
        <v>1259</v>
      </c>
      <c r="E803" s="561" t="s">
        <v>56</v>
      </c>
      <c r="F803" s="425" t="s">
        <v>1384</v>
      </c>
      <c r="G803" s="564" t="s">
        <v>2251</v>
      </c>
      <c r="H803" s="515"/>
      <c r="I803" s="607">
        <v>6.95</v>
      </c>
      <c r="J803" s="218"/>
      <c r="K803" s="196">
        <f t="shared" si="385"/>
        <v>6.95</v>
      </c>
      <c r="L803" s="228">
        <f t="shared" si="386"/>
        <v>0</v>
      </c>
      <c r="M803" s="220">
        <v>0</v>
      </c>
      <c r="N803" s="253">
        <f t="shared" si="387"/>
        <v>0</v>
      </c>
      <c r="O803" s="299"/>
      <c r="Q803" s="676"/>
      <c r="R803" s="679">
        <f t="shared" si="381"/>
        <v>0</v>
      </c>
      <c r="T803" s="676"/>
      <c r="U803" s="679">
        <f t="shared" si="382"/>
        <v>0</v>
      </c>
      <c r="W803" s="676"/>
      <c r="X803" s="679">
        <f t="shared" si="383"/>
        <v>0</v>
      </c>
      <c r="Z803" s="676"/>
      <c r="AA803" s="679">
        <f t="shared" si="384"/>
        <v>0</v>
      </c>
    </row>
    <row r="804" spans="2:27" ht="17.25" customHeight="1">
      <c r="B804" s="118">
        <v>9781847411006</v>
      </c>
      <c r="C804" s="66" t="s">
        <v>2252</v>
      </c>
      <c r="D804" s="612" t="s">
        <v>1259</v>
      </c>
      <c r="E804" s="57" t="s">
        <v>56</v>
      </c>
      <c r="F804" s="86" t="s">
        <v>225</v>
      </c>
      <c r="G804" s="63" t="s">
        <v>2253</v>
      </c>
      <c r="H804" s="515"/>
      <c r="I804" s="231">
        <v>41.95</v>
      </c>
      <c r="J804" s="218"/>
      <c r="K804" s="196">
        <f t="shared" si="385"/>
        <v>41.95</v>
      </c>
      <c r="L804" s="228">
        <f t="shared" si="386"/>
        <v>0</v>
      </c>
      <c r="M804" s="220">
        <v>0</v>
      </c>
      <c r="N804" s="253">
        <f t="shared" si="387"/>
        <v>0</v>
      </c>
      <c r="O804" s="299"/>
      <c r="Q804" s="676"/>
      <c r="R804" s="679">
        <f t="shared" si="381"/>
        <v>0</v>
      </c>
      <c r="T804" s="676"/>
      <c r="U804" s="679">
        <f t="shared" si="382"/>
        <v>0</v>
      </c>
      <c r="W804" s="676"/>
      <c r="X804" s="679">
        <f t="shared" si="383"/>
        <v>0</v>
      </c>
      <c r="Z804" s="676"/>
      <c r="AA804" s="679">
        <f t="shared" si="384"/>
        <v>0</v>
      </c>
    </row>
    <row r="805" spans="2:27" ht="17.25" customHeight="1">
      <c r="B805" s="87">
        <v>9780717188697</v>
      </c>
      <c r="C805" s="88" t="s">
        <v>2254</v>
      </c>
      <c r="D805" s="612" t="s">
        <v>1259</v>
      </c>
      <c r="E805" s="85" t="s">
        <v>54</v>
      </c>
      <c r="F805" s="86" t="s">
        <v>246</v>
      </c>
      <c r="G805" s="452"/>
      <c r="H805" s="515"/>
      <c r="I805" s="231">
        <v>33.950000000000003</v>
      </c>
      <c r="J805" s="218"/>
      <c r="K805" s="196">
        <f t="shared" si="385"/>
        <v>33.950000000000003</v>
      </c>
      <c r="L805" s="228">
        <f t="shared" si="386"/>
        <v>0</v>
      </c>
      <c r="M805" s="220">
        <v>0</v>
      </c>
      <c r="N805" s="253">
        <f t="shared" si="387"/>
        <v>0</v>
      </c>
      <c r="O805" s="299"/>
      <c r="Q805" s="676"/>
      <c r="R805" s="679">
        <f t="shared" si="381"/>
        <v>0</v>
      </c>
      <c r="T805" s="676"/>
      <c r="U805" s="679">
        <f t="shared" si="382"/>
        <v>0</v>
      </c>
      <c r="W805" s="676"/>
      <c r="X805" s="679">
        <f t="shared" si="383"/>
        <v>0</v>
      </c>
      <c r="Z805" s="676"/>
      <c r="AA805" s="679">
        <f t="shared" si="384"/>
        <v>0</v>
      </c>
    </row>
    <row r="806" spans="2:27" ht="17.25" customHeight="1">
      <c r="B806" s="87">
        <v>9780717198535</v>
      </c>
      <c r="C806" s="621" t="s">
        <v>2255</v>
      </c>
      <c r="D806" s="612" t="s">
        <v>1259</v>
      </c>
      <c r="E806" s="30"/>
      <c r="F806" s="86" t="s">
        <v>246</v>
      </c>
      <c r="G806" s="452"/>
      <c r="H806" s="515"/>
      <c r="I806" s="231">
        <v>9.99</v>
      </c>
      <c r="J806" s="218"/>
      <c r="K806" s="196">
        <f t="shared" si="385"/>
        <v>9.99</v>
      </c>
      <c r="L806" s="228">
        <f t="shared" si="386"/>
        <v>0</v>
      </c>
      <c r="M806" s="220">
        <v>0</v>
      </c>
      <c r="N806" s="253">
        <f t="shared" si="387"/>
        <v>0</v>
      </c>
      <c r="O806" s="299"/>
      <c r="Q806" s="676"/>
      <c r="R806" s="679">
        <f t="shared" si="381"/>
        <v>0</v>
      </c>
      <c r="T806" s="676"/>
      <c r="U806" s="679">
        <f t="shared" si="382"/>
        <v>0</v>
      </c>
      <c r="W806" s="676"/>
      <c r="X806" s="679">
        <f t="shared" si="383"/>
        <v>0</v>
      </c>
      <c r="Z806" s="676"/>
      <c r="AA806" s="679">
        <f t="shared" si="384"/>
        <v>0</v>
      </c>
    </row>
    <row r="807" spans="2:27" s="333" customFormat="1" ht="17.25" customHeight="1">
      <c r="B807" s="87"/>
      <c r="C807" s="132" t="s">
        <v>396</v>
      </c>
      <c r="D807" s="132"/>
      <c r="E807" s="130"/>
      <c r="F807" s="86"/>
      <c r="G807" s="86"/>
      <c r="H807" s="468"/>
      <c r="I807" s="224"/>
      <c r="J807" s="218"/>
      <c r="K807" s="306">
        <f t="shared" si="385"/>
        <v>0</v>
      </c>
      <c r="L807" s="307">
        <f t="shared" si="386"/>
        <v>0</v>
      </c>
      <c r="M807" s="220">
        <v>0</v>
      </c>
      <c r="N807" s="308">
        <f t="shared" si="387"/>
        <v>0</v>
      </c>
      <c r="O807" s="299"/>
      <c r="Q807" s="676"/>
      <c r="R807" s="693">
        <f t="shared" si="381"/>
        <v>0</v>
      </c>
      <c r="T807" s="676"/>
      <c r="U807" s="693">
        <f t="shared" si="382"/>
        <v>0</v>
      </c>
      <c r="W807" s="676"/>
      <c r="X807" s="693">
        <f t="shared" si="383"/>
        <v>0</v>
      </c>
      <c r="Z807" s="676"/>
      <c r="AA807" s="693">
        <f t="shared" si="384"/>
        <v>0</v>
      </c>
    </row>
    <row r="808" spans="2:27" s="333" customFormat="1" ht="17.25" customHeight="1">
      <c r="B808" s="118"/>
      <c r="C808" s="316"/>
      <c r="D808" s="653"/>
      <c r="E808" s="151"/>
      <c r="F808" s="85"/>
      <c r="G808" s="80"/>
      <c r="H808" s="515"/>
      <c r="I808" s="303"/>
      <c r="J808" s="218"/>
      <c r="K808" s="306">
        <f t="shared" ref="K808" si="388">I808-(I808*J808)</f>
        <v>0</v>
      </c>
      <c r="L808" s="307">
        <f t="shared" ref="L808" si="389">K808*H808</f>
        <v>0</v>
      </c>
      <c r="M808" s="221">
        <v>0</v>
      </c>
      <c r="N808" s="308">
        <f t="shared" ref="N808" si="390">L808+(L808*M808)</f>
        <v>0</v>
      </c>
      <c r="O808" s="299"/>
      <c r="Q808" s="676"/>
      <c r="R808" s="693">
        <f t="shared" si="381"/>
        <v>0</v>
      </c>
      <c r="T808" s="676"/>
      <c r="U808" s="693">
        <f t="shared" si="382"/>
        <v>0</v>
      </c>
      <c r="W808" s="676"/>
      <c r="X808" s="693">
        <f t="shared" si="383"/>
        <v>0</v>
      </c>
      <c r="Z808" s="676"/>
      <c r="AA808" s="693">
        <f t="shared" si="384"/>
        <v>0</v>
      </c>
    </row>
    <row r="809" spans="2:27" s="333" customFormat="1" ht="17.25" customHeight="1">
      <c r="B809" s="118"/>
      <c r="C809" s="312"/>
      <c r="D809" s="653"/>
      <c r="E809" s="151"/>
      <c r="F809" s="85"/>
      <c r="G809" s="80"/>
      <c r="H809" s="515"/>
      <c r="I809" s="303"/>
      <c r="J809" s="218"/>
      <c r="K809" s="306">
        <f t="shared" ref="K809:K810" si="391">I809-(I809*J809)</f>
        <v>0</v>
      </c>
      <c r="L809" s="307">
        <f t="shared" ref="L809:L810" si="392">K809*H809</f>
        <v>0</v>
      </c>
      <c r="M809" s="221">
        <v>0</v>
      </c>
      <c r="N809" s="308">
        <f t="shared" ref="N809:N810" si="393">L809+(L809*M809)</f>
        <v>0</v>
      </c>
      <c r="O809" s="299"/>
      <c r="Q809" s="676"/>
      <c r="R809" s="693">
        <f t="shared" si="381"/>
        <v>0</v>
      </c>
      <c r="T809" s="676"/>
      <c r="U809" s="693">
        <f t="shared" si="382"/>
        <v>0</v>
      </c>
      <c r="W809" s="676"/>
      <c r="X809" s="693">
        <f t="shared" si="383"/>
        <v>0</v>
      </c>
      <c r="Z809" s="676"/>
      <c r="AA809" s="693">
        <f t="shared" si="384"/>
        <v>0</v>
      </c>
    </row>
    <row r="810" spans="2:27" s="333" customFormat="1" ht="17.25" customHeight="1">
      <c r="B810" s="118"/>
      <c r="C810" s="312"/>
      <c r="D810" s="653"/>
      <c r="E810" s="151"/>
      <c r="F810" s="85"/>
      <c r="G810" s="80"/>
      <c r="H810" s="515"/>
      <c r="I810" s="303"/>
      <c r="J810" s="218"/>
      <c r="K810" s="306">
        <f t="shared" si="391"/>
        <v>0</v>
      </c>
      <c r="L810" s="307">
        <f t="shared" si="392"/>
        <v>0</v>
      </c>
      <c r="M810" s="221">
        <v>0</v>
      </c>
      <c r="N810" s="308">
        <f t="shared" si="393"/>
        <v>0</v>
      </c>
      <c r="O810" s="299"/>
      <c r="Q810" s="676"/>
      <c r="R810" s="693">
        <f t="shared" si="381"/>
        <v>0</v>
      </c>
      <c r="T810" s="676"/>
      <c r="U810" s="693">
        <f t="shared" si="382"/>
        <v>0</v>
      </c>
      <c r="W810" s="676"/>
      <c r="X810" s="693">
        <f t="shared" si="383"/>
        <v>0</v>
      </c>
      <c r="Z810" s="676"/>
      <c r="AA810" s="693">
        <f t="shared" si="384"/>
        <v>0</v>
      </c>
    </row>
    <row r="811" spans="2:27" s="333" customFormat="1" ht="17.25" customHeight="1">
      <c r="B811" s="443"/>
      <c r="C811" s="444" t="s">
        <v>271</v>
      </c>
      <c r="D811" s="660"/>
      <c r="E811" s="216"/>
      <c r="F811" s="217"/>
      <c r="G811" s="445"/>
      <c r="H811" s="514"/>
      <c r="I811" s="523"/>
      <c r="J811" s="446"/>
      <c r="K811" s="447"/>
      <c r="L811" s="448"/>
      <c r="M811" s="449"/>
      <c r="N811" s="450"/>
      <c r="O811" s="219"/>
      <c r="Q811" s="454"/>
      <c r="R811" s="677"/>
      <c r="S811"/>
      <c r="T811"/>
      <c r="U811" s="680"/>
      <c r="V811"/>
      <c r="W811"/>
      <c r="X811" s="680"/>
      <c r="Y811"/>
      <c r="Z811"/>
      <c r="AA811" s="680"/>
    </row>
    <row r="812" spans="2:27" ht="17.25" customHeight="1">
      <c r="B812" s="124" t="s">
        <v>2256</v>
      </c>
      <c r="C812" s="127"/>
      <c r="D812" s="170"/>
      <c r="E812" s="170"/>
      <c r="F812" s="127"/>
      <c r="G812" s="127"/>
      <c r="H812" s="263">
        <f>SUM(H801:H811)</f>
        <v>0</v>
      </c>
      <c r="I812" s="520"/>
      <c r="J812" s="193"/>
      <c r="K812" s="193"/>
      <c r="L812" s="229">
        <f>SUM(L801:L811)</f>
        <v>0</v>
      </c>
      <c r="M812" s="171"/>
      <c r="N812" s="241">
        <f>SUM(N801:N811)</f>
        <v>0</v>
      </c>
      <c r="O812" s="146"/>
      <c r="S812"/>
      <c r="V812"/>
      <c r="Y812"/>
    </row>
    <row r="813" spans="2:27" ht="17.25" customHeight="1">
      <c r="B813" s="8"/>
      <c r="C813" s="9"/>
      <c r="D813" s="9"/>
      <c r="E813" s="4"/>
      <c r="F813" s="9"/>
      <c r="G813" s="9"/>
      <c r="H813" s="8"/>
      <c r="M813" s="162"/>
      <c r="N813" s="162"/>
      <c r="O813" s="9"/>
      <c r="S813"/>
      <c r="V813"/>
      <c r="Y813"/>
    </row>
    <row r="814" spans="2:27" ht="30" customHeight="1">
      <c r="B814" s="733" t="s">
        <v>2257</v>
      </c>
      <c r="C814" s="733"/>
      <c r="D814" s="733"/>
      <c r="E814" s="733"/>
      <c r="F814" s="733"/>
      <c r="G814" s="733"/>
      <c r="H814" s="733"/>
      <c r="I814" s="733"/>
      <c r="J814" s="733"/>
      <c r="K814" s="733"/>
      <c r="L814" s="733"/>
      <c r="M814" s="733"/>
      <c r="N814" s="733"/>
      <c r="O814" s="733"/>
      <c r="S814"/>
      <c r="V814"/>
      <c r="Y814"/>
    </row>
    <row r="815" spans="2:27" s="22" customFormat="1" ht="30" customHeight="1">
      <c r="B815" s="106" t="s">
        <v>78</v>
      </c>
      <c r="C815" s="166" t="s">
        <v>79</v>
      </c>
      <c r="D815" s="166" t="s">
        <v>80</v>
      </c>
      <c r="E815" s="166" t="s">
        <v>81</v>
      </c>
      <c r="F815" s="167" t="s">
        <v>82</v>
      </c>
      <c r="G815" s="166" t="s">
        <v>83</v>
      </c>
      <c r="H815" s="262" t="s">
        <v>84</v>
      </c>
      <c r="I815" s="463" t="s">
        <v>85</v>
      </c>
      <c r="J815" s="178" t="s">
        <v>86</v>
      </c>
      <c r="K815" s="178" t="s">
        <v>87</v>
      </c>
      <c r="L815" s="178" t="s">
        <v>88</v>
      </c>
      <c r="M815" s="223" t="s">
        <v>89</v>
      </c>
      <c r="N815" s="223" t="s">
        <v>90</v>
      </c>
      <c r="O815" s="166" t="s">
        <v>91</v>
      </c>
      <c r="Q815" s="729" t="s">
        <v>92</v>
      </c>
      <c r="R815" s="730"/>
      <c r="T815" s="729" t="s">
        <v>93</v>
      </c>
      <c r="U815" s="730"/>
      <c r="W815" s="729" t="s">
        <v>94</v>
      </c>
      <c r="X815" s="730"/>
      <c r="Z815" s="731" t="s">
        <v>95</v>
      </c>
      <c r="AA815" s="732"/>
    </row>
    <row r="816" spans="2:27" ht="17.25" customHeight="1">
      <c r="B816" s="43">
        <v>9781907330681</v>
      </c>
      <c r="C816" s="74" t="s">
        <v>2258</v>
      </c>
      <c r="D816" s="67" t="s">
        <v>2259</v>
      </c>
      <c r="E816" s="589" t="s">
        <v>56</v>
      </c>
      <c r="F816" s="46" t="s">
        <v>1294</v>
      </c>
      <c r="G816" s="300">
        <v>907330</v>
      </c>
      <c r="H816" s="470"/>
      <c r="I816" s="271">
        <v>8.5</v>
      </c>
      <c r="J816" s="218"/>
      <c r="K816" s="196">
        <f t="shared" ref="K816:K821" si="394">I816-(I816*J816)</f>
        <v>8.5</v>
      </c>
      <c r="L816" s="228">
        <f>K816*H816</f>
        <v>0</v>
      </c>
      <c r="M816" s="220">
        <v>0</v>
      </c>
      <c r="N816" s="253">
        <f t="shared" ref="N816:N821" si="395">L816+(L816*M816)</f>
        <v>0</v>
      </c>
      <c r="O816" s="299"/>
      <c r="Q816" s="676"/>
      <c r="R816" s="679">
        <f t="shared" ref="R816:R828" si="396">IF(Q816="YES",$H816,0)</f>
        <v>0</v>
      </c>
      <c r="T816" s="676"/>
      <c r="U816" s="679">
        <f t="shared" ref="U816:U828" si="397">IF(T816="YES",$H816,0)</f>
        <v>0</v>
      </c>
      <c r="W816" s="676"/>
      <c r="X816" s="679">
        <f t="shared" ref="X816:X828" si="398">IF(W816="YES",$H816,0)</f>
        <v>0</v>
      </c>
      <c r="Z816" s="676"/>
      <c r="AA816" s="679">
        <f t="shared" ref="AA816:AA828" si="399">IF(Z816="YES",$H816,0)</f>
        <v>0</v>
      </c>
    </row>
    <row r="817" spans="2:27" ht="17.25" customHeight="1">
      <c r="B817" s="89">
        <v>9781845362430</v>
      </c>
      <c r="C817" s="91" t="s">
        <v>2260</v>
      </c>
      <c r="D817" s="100" t="s">
        <v>2259</v>
      </c>
      <c r="E817" s="92" t="s">
        <v>56</v>
      </c>
      <c r="F817" s="93" t="s">
        <v>138</v>
      </c>
      <c r="G817" s="93" t="s">
        <v>2261</v>
      </c>
      <c r="H817" s="513"/>
      <c r="I817" s="275">
        <v>5.5</v>
      </c>
      <c r="J817" s="218"/>
      <c r="K817" s="196">
        <f t="shared" si="394"/>
        <v>5.5</v>
      </c>
      <c r="L817" s="228">
        <f t="shared" ref="L817:L826" si="400">K817*H817</f>
        <v>0</v>
      </c>
      <c r="M817" s="220">
        <v>0</v>
      </c>
      <c r="N817" s="253">
        <f t="shared" si="395"/>
        <v>0</v>
      </c>
      <c r="O817" s="299"/>
      <c r="Q817" s="676"/>
      <c r="R817" s="679">
        <f t="shared" si="396"/>
        <v>0</v>
      </c>
      <c r="T817" s="676"/>
      <c r="U817" s="679">
        <f t="shared" si="397"/>
        <v>0</v>
      </c>
      <c r="W817" s="676"/>
      <c r="X817" s="679">
        <f t="shared" si="398"/>
        <v>0</v>
      </c>
      <c r="Z817" s="676"/>
      <c r="AA817" s="679">
        <f t="shared" si="399"/>
        <v>0</v>
      </c>
    </row>
    <row r="818" spans="2:27" ht="17.25" customHeight="1">
      <c r="B818" s="89">
        <v>9781845365851</v>
      </c>
      <c r="C818" s="91" t="s">
        <v>2262</v>
      </c>
      <c r="D818" s="100" t="s">
        <v>2259</v>
      </c>
      <c r="E818" s="92" t="s">
        <v>56</v>
      </c>
      <c r="F818" s="93" t="s">
        <v>138</v>
      </c>
      <c r="G818" s="93" t="s">
        <v>2263</v>
      </c>
      <c r="H818" s="513"/>
      <c r="I818" s="275">
        <v>6.5</v>
      </c>
      <c r="J818" s="218"/>
      <c r="K818" s="196">
        <f t="shared" si="394"/>
        <v>6.5</v>
      </c>
      <c r="L818" s="228">
        <f t="shared" si="400"/>
        <v>0</v>
      </c>
      <c r="M818" s="220">
        <v>0</v>
      </c>
      <c r="N818" s="253">
        <f t="shared" si="395"/>
        <v>0</v>
      </c>
      <c r="O818" s="299"/>
      <c r="Q818" s="676"/>
      <c r="R818" s="679">
        <f t="shared" si="396"/>
        <v>0</v>
      </c>
      <c r="T818" s="676"/>
      <c r="U818" s="679">
        <f t="shared" si="397"/>
        <v>0</v>
      </c>
      <c r="W818" s="676"/>
      <c r="X818" s="679">
        <f t="shared" si="398"/>
        <v>0</v>
      </c>
      <c r="Z818" s="676"/>
      <c r="AA818" s="679">
        <f t="shared" si="399"/>
        <v>0</v>
      </c>
    </row>
    <row r="819" spans="2:27" ht="17.25" customHeight="1">
      <c r="B819" s="381">
        <v>9781908507969</v>
      </c>
      <c r="C819" s="558" t="s">
        <v>2264</v>
      </c>
      <c r="D819" s="561" t="s">
        <v>2259</v>
      </c>
      <c r="E819" s="561" t="s">
        <v>54</v>
      </c>
      <c r="F819" s="425" t="s">
        <v>208</v>
      </c>
      <c r="G819" s="564" t="s">
        <v>2265</v>
      </c>
      <c r="H819" s="470"/>
      <c r="I819" s="607">
        <v>31.95</v>
      </c>
      <c r="J819" s="218"/>
      <c r="K819" s="196">
        <f t="shared" si="394"/>
        <v>31.95</v>
      </c>
      <c r="L819" s="228">
        <f>K819*H819</f>
        <v>0</v>
      </c>
      <c r="M819" s="220">
        <v>0</v>
      </c>
      <c r="N819" s="253">
        <f t="shared" si="395"/>
        <v>0</v>
      </c>
      <c r="O819" s="299"/>
      <c r="Q819" s="676"/>
      <c r="R819" s="679">
        <f t="shared" si="396"/>
        <v>0</v>
      </c>
      <c r="T819" s="676"/>
      <c r="U819" s="679">
        <f t="shared" si="397"/>
        <v>0</v>
      </c>
      <c r="W819" s="676"/>
      <c r="X819" s="679">
        <f t="shared" si="398"/>
        <v>0</v>
      </c>
      <c r="Z819" s="676"/>
      <c r="AA819" s="679">
        <f t="shared" si="399"/>
        <v>0</v>
      </c>
    </row>
    <row r="820" spans="2:27" ht="17.25" customHeight="1">
      <c r="B820" s="381">
        <v>9781909376786</v>
      </c>
      <c r="C820" s="558" t="s">
        <v>2266</v>
      </c>
      <c r="D820" s="561" t="s">
        <v>2259</v>
      </c>
      <c r="E820" s="561" t="s">
        <v>56</v>
      </c>
      <c r="F820" s="425" t="s">
        <v>208</v>
      </c>
      <c r="G820" s="564" t="s">
        <v>2267</v>
      </c>
      <c r="H820" s="470"/>
      <c r="I820" s="607">
        <v>17</v>
      </c>
      <c r="J820" s="218"/>
      <c r="K820" s="196">
        <f t="shared" si="394"/>
        <v>17</v>
      </c>
      <c r="L820" s="228">
        <f>K820*H820</f>
        <v>0</v>
      </c>
      <c r="M820" s="220">
        <v>0</v>
      </c>
      <c r="N820" s="253">
        <f t="shared" si="395"/>
        <v>0</v>
      </c>
      <c r="O820" s="299"/>
      <c r="Q820" s="676"/>
      <c r="R820" s="679">
        <f t="shared" si="396"/>
        <v>0</v>
      </c>
      <c r="T820" s="676"/>
      <c r="U820" s="679">
        <f t="shared" si="397"/>
        <v>0</v>
      </c>
      <c r="W820" s="676"/>
      <c r="X820" s="679">
        <f t="shared" si="398"/>
        <v>0</v>
      </c>
      <c r="Z820" s="676"/>
      <c r="AA820" s="679">
        <f t="shared" si="399"/>
        <v>0</v>
      </c>
    </row>
    <row r="821" spans="2:27" ht="17.25" customHeight="1">
      <c r="B821" s="381">
        <v>9781917280341</v>
      </c>
      <c r="C821" s="558" t="s">
        <v>2268</v>
      </c>
      <c r="D821" s="561" t="s">
        <v>2259</v>
      </c>
      <c r="E821" s="561" t="s">
        <v>56</v>
      </c>
      <c r="F821" s="425" t="s">
        <v>1384</v>
      </c>
      <c r="G821" s="564" t="s">
        <v>2269</v>
      </c>
      <c r="H821" s="470"/>
      <c r="I821" s="607">
        <v>5.5</v>
      </c>
      <c r="J821" s="218"/>
      <c r="K821" s="196">
        <f t="shared" si="394"/>
        <v>5.5</v>
      </c>
      <c r="L821" s="228">
        <f>K821*H821</f>
        <v>0</v>
      </c>
      <c r="M821" s="220">
        <v>0</v>
      </c>
      <c r="N821" s="253">
        <f t="shared" si="395"/>
        <v>0</v>
      </c>
      <c r="O821" s="299"/>
      <c r="Q821" s="676"/>
      <c r="R821" s="679">
        <f t="shared" si="396"/>
        <v>0</v>
      </c>
      <c r="T821" s="676"/>
      <c r="U821" s="679">
        <f t="shared" si="397"/>
        <v>0</v>
      </c>
      <c r="W821" s="676"/>
      <c r="X821" s="679">
        <f t="shared" si="398"/>
        <v>0</v>
      </c>
      <c r="Z821" s="676"/>
      <c r="AA821" s="679">
        <f t="shared" si="399"/>
        <v>0</v>
      </c>
    </row>
    <row r="822" spans="2:27" ht="17.25" customHeight="1">
      <c r="B822" s="381">
        <v>9780717148349</v>
      </c>
      <c r="C822" s="558" t="s">
        <v>2270</v>
      </c>
      <c r="D822" s="561" t="s">
        <v>2259</v>
      </c>
      <c r="E822" s="561" t="s">
        <v>54</v>
      </c>
      <c r="F822" s="425" t="s">
        <v>246</v>
      </c>
      <c r="G822" s="564"/>
      <c r="H822" s="470"/>
      <c r="I822" s="607">
        <v>37.450000000000003</v>
      </c>
      <c r="J822" s="218"/>
      <c r="K822" s="196">
        <f t="shared" ref="K822:K823" si="401">I822-(I822*J822)</f>
        <v>37.450000000000003</v>
      </c>
      <c r="L822" s="228">
        <f t="shared" ref="L822:L823" si="402">K822*H822</f>
        <v>0</v>
      </c>
      <c r="M822" s="220">
        <v>0</v>
      </c>
      <c r="N822" s="253">
        <f t="shared" ref="N822:N823" si="403">L822+(L822*M822)</f>
        <v>0</v>
      </c>
      <c r="O822" s="299"/>
      <c r="Q822" s="676"/>
      <c r="R822" s="679">
        <f t="shared" si="396"/>
        <v>0</v>
      </c>
      <c r="T822" s="676"/>
      <c r="U822" s="679">
        <f t="shared" si="397"/>
        <v>0</v>
      </c>
      <c r="W822" s="676"/>
      <c r="X822" s="679">
        <f t="shared" si="398"/>
        <v>0</v>
      </c>
      <c r="Z822" s="676"/>
      <c r="AA822" s="679">
        <f t="shared" si="399"/>
        <v>0</v>
      </c>
    </row>
    <row r="823" spans="2:27" s="333" customFormat="1" ht="17.25" customHeight="1">
      <c r="B823" s="87"/>
      <c r="C823" s="132" t="s">
        <v>396</v>
      </c>
      <c r="D823" s="132"/>
      <c r="E823" s="130"/>
      <c r="F823" s="86"/>
      <c r="G823" s="86"/>
      <c r="H823" s="468"/>
      <c r="I823" s="224"/>
      <c r="J823" s="218"/>
      <c r="K823" s="306">
        <f t="shared" si="401"/>
        <v>0</v>
      </c>
      <c r="L823" s="307">
        <f t="shared" si="402"/>
        <v>0</v>
      </c>
      <c r="M823" s="220">
        <v>0</v>
      </c>
      <c r="N823" s="308">
        <f t="shared" si="403"/>
        <v>0</v>
      </c>
      <c r="O823" s="299"/>
      <c r="Q823" s="676"/>
      <c r="R823" s="693">
        <f t="shared" si="396"/>
        <v>0</v>
      </c>
      <c r="T823" s="676"/>
      <c r="U823" s="693">
        <f t="shared" si="397"/>
        <v>0</v>
      </c>
      <c r="W823" s="676"/>
      <c r="X823" s="693">
        <f t="shared" si="398"/>
        <v>0</v>
      </c>
      <c r="Z823" s="676"/>
      <c r="AA823" s="693">
        <f t="shared" si="399"/>
        <v>0</v>
      </c>
    </row>
    <row r="824" spans="2:27" s="333" customFormat="1" ht="17.25" customHeight="1">
      <c r="B824" s="282"/>
      <c r="C824" s="283"/>
      <c r="D824" s="664"/>
      <c r="E824" s="281"/>
      <c r="F824" s="283"/>
      <c r="G824" s="134"/>
      <c r="H824" s="468"/>
      <c r="I824" s="224"/>
      <c r="J824" s="218"/>
      <c r="K824" s="306">
        <f t="shared" ref="K824:K826" si="404">I824-(I824*J824)</f>
        <v>0</v>
      </c>
      <c r="L824" s="307">
        <f t="shared" si="400"/>
        <v>0</v>
      </c>
      <c r="M824" s="220">
        <v>0</v>
      </c>
      <c r="N824" s="308">
        <f t="shared" ref="N824:N826" si="405">L824+(L824*M824)</f>
        <v>0</v>
      </c>
      <c r="O824" s="299"/>
      <c r="Q824" s="676"/>
      <c r="R824" s="693">
        <f t="shared" si="396"/>
        <v>0</v>
      </c>
      <c r="T824" s="676"/>
      <c r="U824" s="693">
        <f t="shared" si="397"/>
        <v>0</v>
      </c>
      <c r="W824" s="676"/>
      <c r="X824" s="693">
        <f t="shared" si="398"/>
        <v>0</v>
      </c>
      <c r="Z824" s="676"/>
      <c r="AA824" s="693">
        <f t="shared" si="399"/>
        <v>0</v>
      </c>
    </row>
    <row r="825" spans="2:27" s="333" customFormat="1" ht="17.25" customHeight="1">
      <c r="B825" s="118"/>
      <c r="C825" s="312"/>
      <c r="D825" s="664"/>
      <c r="E825" s="151"/>
      <c r="F825" s="85"/>
      <c r="G825" s="80"/>
      <c r="H825" s="468"/>
      <c r="I825" s="303"/>
      <c r="J825" s="218"/>
      <c r="K825" s="306">
        <f t="shared" si="404"/>
        <v>0</v>
      </c>
      <c r="L825" s="307">
        <f t="shared" si="400"/>
        <v>0</v>
      </c>
      <c r="M825" s="220">
        <v>0</v>
      </c>
      <c r="N825" s="308">
        <f t="shared" si="405"/>
        <v>0</v>
      </c>
      <c r="O825" s="299"/>
      <c r="Q825" s="676"/>
      <c r="R825" s="693">
        <f t="shared" si="396"/>
        <v>0</v>
      </c>
      <c r="T825" s="676"/>
      <c r="U825" s="693">
        <f t="shared" si="397"/>
        <v>0</v>
      </c>
      <c r="W825" s="676"/>
      <c r="X825" s="693">
        <f t="shared" si="398"/>
        <v>0</v>
      </c>
      <c r="Z825" s="676"/>
      <c r="AA825" s="693">
        <f t="shared" si="399"/>
        <v>0</v>
      </c>
    </row>
    <row r="826" spans="2:27" s="333" customFormat="1" ht="17.25" customHeight="1">
      <c r="B826" s="118"/>
      <c r="C826" s="316"/>
      <c r="D826" s="664"/>
      <c r="E826" s="151"/>
      <c r="F826" s="85"/>
      <c r="G826" s="80"/>
      <c r="H826" s="468"/>
      <c r="I826" s="303"/>
      <c r="J826" s="218"/>
      <c r="K826" s="306">
        <f t="shared" si="404"/>
        <v>0</v>
      </c>
      <c r="L826" s="307">
        <f t="shared" si="400"/>
        <v>0</v>
      </c>
      <c r="M826" s="221">
        <v>0</v>
      </c>
      <c r="N826" s="308">
        <f t="shared" si="405"/>
        <v>0</v>
      </c>
      <c r="O826" s="299"/>
      <c r="Q826" s="676"/>
      <c r="R826" s="693">
        <f t="shared" si="396"/>
        <v>0</v>
      </c>
      <c r="T826" s="676"/>
      <c r="U826" s="693">
        <f t="shared" si="397"/>
        <v>0</v>
      </c>
      <c r="W826" s="676"/>
      <c r="X826" s="693">
        <f t="shared" si="398"/>
        <v>0</v>
      </c>
      <c r="Z826" s="676"/>
      <c r="AA826" s="693">
        <f t="shared" si="399"/>
        <v>0</v>
      </c>
    </row>
    <row r="827" spans="2:27" s="333" customFormat="1" ht="17.25" customHeight="1">
      <c r="B827" s="118"/>
      <c r="C827" s="312"/>
      <c r="D827" s="664"/>
      <c r="E827" s="151"/>
      <c r="F827" s="85"/>
      <c r="G827" s="80"/>
      <c r="H827" s="468"/>
      <c r="I827" s="303"/>
      <c r="J827" s="218"/>
      <c r="K827" s="306">
        <f t="shared" ref="K827:K828" si="406">I827-(I827*J827)</f>
        <v>0</v>
      </c>
      <c r="L827" s="307">
        <f t="shared" ref="L827:L828" si="407">K827*H827</f>
        <v>0</v>
      </c>
      <c r="M827" s="221">
        <v>0</v>
      </c>
      <c r="N827" s="308">
        <f t="shared" ref="N827:N828" si="408">L827+(L827*M827)</f>
        <v>0</v>
      </c>
      <c r="O827" s="299"/>
      <c r="Q827" s="676"/>
      <c r="R827" s="693">
        <f t="shared" si="396"/>
        <v>0</v>
      </c>
      <c r="T827" s="676"/>
      <c r="U827" s="693">
        <f t="shared" si="397"/>
        <v>0</v>
      </c>
      <c r="W827" s="676"/>
      <c r="X827" s="693">
        <f t="shared" si="398"/>
        <v>0</v>
      </c>
      <c r="Z827" s="676"/>
      <c r="AA827" s="693">
        <f t="shared" si="399"/>
        <v>0</v>
      </c>
    </row>
    <row r="828" spans="2:27" s="333" customFormat="1" ht="17.25" customHeight="1">
      <c r="B828" s="118"/>
      <c r="C828" s="312"/>
      <c r="D828" s="664"/>
      <c r="E828" s="151"/>
      <c r="F828" s="85"/>
      <c r="G828" s="80"/>
      <c r="H828" s="468"/>
      <c r="I828" s="303"/>
      <c r="J828" s="218"/>
      <c r="K828" s="306">
        <f t="shared" si="406"/>
        <v>0</v>
      </c>
      <c r="L828" s="307">
        <f t="shared" si="407"/>
        <v>0</v>
      </c>
      <c r="M828" s="221">
        <v>0</v>
      </c>
      <c r="N828" s="308">
        <f t="shared" si="408"/>
        <v>0</v>
      </c>
      <c r="O828" s="299"/>
      <c r="Q828" s="676"/>
      <c r="R828" s="693">
        <f t="shared" si="396"/>
        <v>0</v>
      </c>
      <c r="T828" s="676"/>
      <c r="U828" s="693">
        <f t="shared" si="397"/>
        <v>0</v>
      </c>
      <c r="W828" s="676"/>
      <c r="X828" s="693">
        <f t="shared" si="398"/>
        <v>0</v>
      </c>
      <c r="Z828" s="676"/>
      <c r="AA828" s="693">
        <f t="shared" si="399"/>
        <v>0</v>
      </c>
    </row>
    <row r="829" spans="2:27" s="333" customFormat="1" ht="17.25" customHeight="1">
      <c r="B829" s="479"/>
      <c r="C829" s="486" t="s">
        <v>271</v>
      </c>
      <c r="D829" s="654"/>
      <c r="E829" s="476"/>
      <c r="F829" s="477"/>
      <c r="G829" s="478"/>
      <c r="H829" s="511"/>
      <c r="I829" s="480"/>
      <c r="J829" s="481"/>
      <c r="K829" s="482"/>
      <c r="L829" s="483"/>
      <c r="M829" s="484"/>
      <c r="N829" s="484"/>
      <c r="O829" s="485"/>
      <c r="Q829" s="454"/>
      <c r="R829" s="677"/>
      <c r="S829"/>
      <c r="T829"/>
      <c r="U829" s="680"/>
      <c r="V829"/>
      <c r="W829"/>
      <c r="X829" s="680"/>
      <c r="Y829"/>
      <c r="Z829"/>
      <c r="AA829" s="680"/>
    </row>
    <row r="830" spans="2:27" ht="17.25" customHeight="1">
      <c r="B830" s="168" t="s">
        <v>2271</v>
      </c>
      <c r="C830" s="127"/>
      <c r="D830" s="170"/>
      <c r="E830" s="170"/>
      <c r="F830" s="127"/>
      <c r="G830" s="127"/>
      <c r="H830" s="263">
        <f>SUM(H816:H829)</f>
        <v>0</v>
      </c>
      <c r="I830" s="520"/>
      <c r="J830" s="193"/>
      <c r="K830" s="193"/>
      <c r="L830" s="229">
        <f>SUM(L816:L829)</f>
        <v>0</v>
      </c>
      <c r="M830" s="171"/>
      <c r="N830" s="241">
        <f>SUM(N816:N829)</f>
        <v>0</v>
      </c>
      <c r="O830" s="146"/>
      <c r="S830"/>
      <c r="V830"/>
      <c r="Y830"/>
    </row>
    <row r="831" spans="2:27" ht="17.25" customHeight="1">
      <c r="B831" s="8"/>
      <c r="C831" s="9"/>
      <c r="D831" s="9"/>
      <c r="E831" s="4"/>
      <c r="F831" s="9"/>
      <c r="G831" s="9"/>
      <c r="H831" s="8"/>
      <c r="M831" s="162"/>
      <c r="N831" s="162"/>
      <c r="O831" s="9"/>
      <c r="S831"/>
      <c r="V831"/>
      <c r="Y831"/>
    </row>
    <row r="832" spans="2:27" ht="30" customHeight="1">
      <c r="B832" s="733" t="s">
        <v>2272</v>
      </c>
      <c r="C832" s="733"/>
      <c r="D832" s="733"/>
      <c r="E832" s="733"/>
      <c r="F832" s="733"/>
      <c r="G832" s="733"/>
      <c r="H832" s="733"/>
      <c r="I832" s="733"/>
      <c r="J832" s="733"/>
      <c r="K832" s="733"/>
      <c r="L832" s="733"/>
      <c r="M832" s="733"/>
      <c r="N832" s="733"/>
      <c r="O832" s="733"/>
      <c r="S832"/>
      <c r="V832"/>
      <c r="Y832"/>
    </row>
    <row r="833" spans="2:27" s="22" customFormat="1" ht="30" customHeight="1">
      <c r="B833" s="106" t="s">
        <v>78</v>
      </c>
      <c r="C833" s="166" t="s">
        <v>79</v>
      </c>
      <c r="D833" s="166" t="s">
        <v>80</v>
      </c>
      <c r="E833" s="166" t="s">
        <v>81</v>
      </c>
      <c r="F833" s="167" t="s">
        <v>82</v>
      </c>
      <c r="G833" s="166" t="s">
        <v>83</v>
      </c>
      <c r="H833" s="262" t="s">
        <v>84</v>
      </c>
      <c r="I833" s="463" t="s">
        <v>85</v>
      </c>
      <c r="J833" s="178" t="s">
        <v>86</v>
      </c>
      <c r="K833" s="178" t="s">
        <v>87</v>
      </c>
      <c r="L833" s="178" t="s">
        <v>88</v>
      </c>
      <c r="M833" s="223" t="s">
        <v>89</v>
      </c>
      <c r="N833" s="223" t="s">
        <v>90</v>
      </c>
      <c r="O833" s="166" t="s">
        <v>91</v>
      </c>
      <c r="Q833" s="729" t="s">
        <v>92</v>
      </c>
      <c r="R833" s="730"/>
      <c r="T833" s="729" t="s">
        <v>93</v>
      </c>
      <c r="U833" s="730"/>
      <c r="W833" s="729" t="s">
        <v>94</v>
      </c>
      <c r="X833" s="730"/>
      <c r="Z833" s="731" t="s">
        <v>95</v>
      </c>
      <c r="AA833" s="732"/>
    </row>
    <row r="834" spans="2:27" ht="17.25" customHeight="1">
      <c r="B834" s="565">
        <v>9780714431277</v>
      </c>
      <c r="C834" s="583" t="s">
        <v>2273</v>
      </c>
      <c r="D834" s="588" t="s">
        <v>2274</v>
      </c>
      <c r="E834" s="572" t="s">
        <v>56</v>
      </c>
      <c r="F834" s="588" t="s">
        <v>129</v>
      </c>
      <c r="G834" s="583"/>
      <c r="H834" s="515"/>
      <c r="I834" s="610">
        <v>23.1</v>
      </c>
      <c r="J834" s="218"/>
      <c r="K834" s="196">
        <f t="shared" ref="K834:K850" si="409">I834-(I834*J834)</f>
        <v>23.1</v>
      </c>
      <c r="L834" s="228">
        <f t="shared" ref="L834:L849" si="410">K834*H834</f>
        <v>0</v>
      </c>
      <c r="M834" s="220">
        <v>0</v>
      </c>
      <c r="N834" s="253">
        <f t="shared" ref="N834:N850" si="411">L834+(L834*M834)</f>
        <v>0</v>
      </c>
      <c r="O834" s="299"/>
      <c r="Q834" s="676"/>
      <c r="R834" s="679">
        <f t="shared" ref="R834:R853" si="412">IF(Q834="YES",$H834,0)</f>
        <v>0</v>
      </c>
      <c r="T834" s="676"/>
      <c r="U834" s="679">
        <f t="shared" ref="U834:U853" si="413">IF(T834="YES",$H834,0)</f>
        <v>0</v>
      </c>
      <c r="W834" s="676"/>
      <c r="X834" s="679">
        <f t="shared" ref="X834:X853" si="414">IF(W834="YES",$H834,0)</f>
        <v>0</v>
      </c>
      <c r="Z834" s="676"/>
      <c r="AA834" s="679">
        <f t="shared" ref="AA834:AA853" si="415">IF(Z834="YES",$H834,0)</f>
        <v>0</v>
      </c>
    </row>
    <row r="835" spans="2:27" ht="17.25" customHeight="1">
      <c r="B835" s="566">
        <v>9781802300406</v>
      </c>
      <c r="C835" s="626" t="s">
        <v>2275</v>
      </c>
      <c r="D835" s="593" t="s">
        <v>2276</v>
      </c>
      <c r="E835" s="605" t="s">
        <v>54</v>
      </c>
      <c r="F835" s="574" t="s">
        <v>138</v>
      </c>
      <c r="G835" s="574" t="s">
        <v>2277</v>
      </c>
      <c r="H835" s="470"/>
      <c r="I835" s="610">
        <v>19.95</v>
      </c>
      <c r="J835" s="218"/>
      <c r="K835" s="196">
        <f t="shared" si="409"/>
        <v>19.95</v>
      </c>
      <c r="L835" s="228">
        <f t="shared" si="410"/>
        <v>0</v>
      </c>
      <c r="M835" s="220">
        <v>0</v>
      </c>
      <c r="N835" s="253">
        <f t="shared" si="411"/>
        <v>0</v>
      </c>
      <c r="O835" s="299"/>
      <c r="Q835" s="676"/>
      <c r="R835" s="679">
        <f t="shared" si="412"/>
        <v>0</v>
      </c>
      <c r="T835" s="676"/>
      <c r="U835" s="679">
        <f t="shared" si="413"/>
        <v>0</v>
      </c>
      <c r="W835" s="676"/>
      <c r="X835" s="679">
        <f t="shared" si="414"/>
        <v>0</v>
      </c>
      <c r="Z835" s="676"/>
      <c r="AA835" s="679">
        <f t="shared" si="415"/>
        <v>0</v>
      </c>
    </row>
    <row r="836" spans="2:27" ht="17.25" customHeight="1">
      <c r="B836" s="566">
        <v>9781845365905</v>
      </c>
      <c r="C836" s="626" t="s">
        <v>2278</v>
      </c>
      <c r="D836" s="593" t="s">
        <v>2276</v>
      </c>
      <c r="E836" s="605" t="s">
        <v>54</v>
      </c>
      <c r="F836" s="574" t="s">
        <v>138</v>
      </c>
      <c r="G836" s="574" t="s">
        <v>2279</v>
      </c>
      <c r="H836" s="470"/>
      <c r="I836" s="610">
        <v>19.95</v>
      </c>
      <c r="J836" s="218"/>
      <c r="K836" s="196">
        <f t="shared" si="409"/>
        <v>19.95</v>
      </c>
      <c r="L836" s="228">
        <f t="shared" si="410"/>
        <v>0</v>
      </c>
      <c r="M836" s="220">
        <v>0</v>
      </c>
      <c r="N836" s="253">
        <f t="shared" si="411"/>
        <v>0</v>
      </c>
      <c r="O836" s="299"/>
      <c r="Q836" s="676"/>
      <c r="R836" s="679">
        <f t="shared" si="412"/>
        <v>0</v>
      </c>
      <c r="T836" s="676"/>
      <c r="U836" s="679">
        <f t="shared" si="413"/>
        <v>0</v>
      </c>
      <c r="W836" s="676"/>
      <c r="X836" s="679">
        <f t="shared" si="414"/>
        <v>0</v>
      </c>
      <c r="Z836" s="676"/>
      <c r="AA836" s="679">
        <f t="shared" si="415"/>
        <v>0</v>
      </c>
    </row>
    <row r="837" spans="2:27" ht="17.25" customHeight="1">
      <c r="B837" s="566">
        <v>9781802300666</v>
      </c>
      <c r="C837" s="626" t="s">
        <v>2280</v>
      </c>
      <c r="D837" s="593" t="s">
        <v>2281</v>
      </c>
      <c r="E837" s="605" t="s">
        <v>54</v>
      </c>
      <c r="F837" s="574" t="s">
        <v>138</v>
      </c>
      <c r="G837" s="574" t="s">
        <v>2282</v>
      </c>
      <c r="H837" s="470"/>
      <c r="I837" s="610">
        <v>19.95</v>
      </c>
      <c r="J837" s="218"/>
      <c r="K837" s="196">
        <f t="shared" si="409"/>
        <v>19.95</v>
      </c>
      <c r="L837" s="228">
        <f t="shared" si="410"/>
        <v>0</v>
      </c>
      <c r="M837" s="220">
        <v>0</v>
      </c>
      <c r="N837" s="253">
        <f t="shared" si="411"/>
        <v>0</v>
      </c>
      <c r="O837" s="299"/>
      <c r="Q837" s="676"/>
      <c r="R837" s="679">
        <f t="shared" si="412"/>
        <v>0</v>
      </c>
      <c r="T837" s="676"/>
      <c r="U837" s="679">
        <f t="shared" si="413"/>
        <v>0</v>
      </c>
      <c r="W837" s="676"/>
      <c r="X837" s="679">
        <f t="shared" si="414"/>
        <v>0</v>
      </c>
      <c r="Z837" s="676"/>
      <c r="AA837" s="679">
        <f t="shared" si="415"/>
        <v>0</v>
      </c>
    </row>
    <row r="838" spans="2:27" ht="17.25" customHeight="1">
      <c r="B838" s="566">
        <v>9781845365899</v>
      </c>
      <c r="C838" s="626" t="s">
        <v>2283</v>
      </c>
      <c r="D838" s="593" t="s">
        <v>2281</v>
      </c>
      <c r="E838" s="605" t="s">
        <v>54</v>
      </c>
      <c r="F838" s="574" t="s">
        <v>138</v>
      </c>
      <c r="G838" s="574" t="s">
        <v>2284</v>
      </c>
      <c r="H838" s="470"/>
      <c r="I838" s="610">
        <v>19.95</v>
      </c>
      <c r="J838" s="218"/>
      <c r="K838" s="196">
        <f t="shared" si="409"/>
        <v>19.95</v>
      </c>
      <c r="L838" s="228">
        <f t="shared" si="410"/>
        <v>0</v>
      </c>
      <c r="M838" s="220">
        <v>0</v>
      </c>
      <c r="N838" s="253">
        <f t="shared" si="411"/>
        <v>0</v>
      </c>
      <c r="O838" s="299"/>
      <c r="Q838" s="676"/>
      <c r="R838" s="679">
        <f t="shared" si="412"/>
        <v>0</v>
      </c>
      <c r="T838" s="676"/>
      <c r="U838" s="679">
        <f t="shared" si="413"/>
        <v>0</v>
      </c>
      <c r="W838" s="676"/>
      <c r="X838" s="679">
        <f t="shared" si="414"/>
        <v>0</v>
      </c>
      <c r="Z838" s="676"/>
      <c r="AA838" s="679">
        <f t="shared" si="415"/>
        <v>0</v>
      </c>
    </row>
    <row r="839" spans="2:27" ht="17.25" customHeight="1">
      <c r="B839" s="566">
        <v>9781845362751</v>
      </c>
      <c r="C839" s="626" t="s">
        <v>2285</v>
      </c>
      <c r="D839" s="593" t="s">
        <v>2286</v>
      </c>
      <c r="E839" s="605" t="s">
        <v>54</v>
      </c>
      <c r="F839" s="574" t="s">
        <v>138</v>
      </c>
      <c r="G839" s="574" t="s">
        <v>2287</v>
      </c>
      <c r="H839" s="470"/>
      <c r="I839" s="610">
        <v>19.95</v>
      </c>
      <c r="J839" s="218"/>
      <c r="K839" s="196">
        <f t="shared" si="409"/>
        <v>19.95</v>
      </c>
      <c r="L839" s="228">
        <f t="shared" si="410"/>
        <v>0</v>
      </c>
      <c r="M839" s="220">
        <v>0</v>
      </c>
      <c r="N839" s="253">
        <f t="shared" si="411"/>
        <v>0</v>
      </c>
      <c r="O839" s="299"/>
      <c r="Q839" s="676"/>
      <c r="R839" s="679">
        <f t="shared" si="412"/>
        <v>0</v>
      </c>
      <c r="T839" s="676"/>
      <c r="U839" s="679">
        <f t="shared" si="413"/>
        <v>0</v>
      </c>
      <c r="W839" s="676"/>
      <c r="X839" s="679">
        <f t="shared" si="414"/>
        <v>0</v>
      </c>
      <c r="Z839" s="676"/>
      <c r="AA839" s="679">
        <f t="shared" si="415"/>
        <v>0</v>
      </c>
    </row>
    <row r="840" spans="2:27" ht="17.25" customHeight="1">
      <c r="B840" s="566">
        <v>9781845362744</v>
      </c>
      <c r="C840" s="626" t="s">
        <v>2288</v>
      </c>
      <c r="D840" s="593" t="s">
        <v>2289</v>
      </c>
      <c r="E840" s="605" t="s">
        <v>54</v>
      </c>
      <c r="F840" s="574" t="s">
        <v>138</v>
      </c>
      <c r="G840" s="574" t="s">
        <v>2290</v>
      </c>
      <c r="H840" s="470"/>
      <c r="I840" s="610">
        <v>19.95</v>
      </c>
      <c r="J840" s="218"/>
      <c r="K840" s="196">
        <f t="shared" si="409"/>
        <v>19.95</v>
      </c>
      <c r="L840" s="228">
        <f t="shared" si="410"/>
        <v>0</v>
      </c>
      <c r="M840" s="220">
        <v>0</v>
      </c>
      <c r="N840" s="253">
        <f t="shared" si="411"/>
        <v>0</v>
      </c>
      <c r="O840" s="299"/>
      <c r="Q840" s="676"/>
      <c r="R840" s="679">
        <f t="shared" si="412"/>
        <v>0</v>
      </c>
      <c r="T840" s="676"/>
      <c r="U840" s="679">
        <f t="shared" si="413"/>
        <v>0</v>
      </c>
      <c r="W840" s="676"/>
      <c r="X840" s="679">
        <f t="shared" si="414"/>
        <v>0</v>
      </c>
      <c r="Z840" s="676"/>
      <c r="AA840" s="679">
        <f t="shared" si="415"/>
        <v>0</v>
      </c>
    </row>
    <row r="841" spans="2:27" ht="17.25" customHeight="1">
      <c r="B841" s="566">
        <v>9781845369262</v>
      </c>
      <c r="C841" s="626" t="s">
        <v>2291</v>
      </c>
      <c r="D841" s="593" t="s">
        <v>2292</v>
      </c>
      <c r="E841" s="605" t="s">
        <v>54</v>
      </c>
      <c r="F841" s="574" t="s">
        <v>138</v>
      </c>
      <c r="G841" s="574" t="s">
        <v>2293</v>
      </c>
      <c r="H841" s="470"/>
      <c r="I841" s="610">
        <v>19.95</v>
      </c>
      <c r="J841" s="218"/>
      <c r="K841" s="196">
        <f t="shared" si="409"/>
        <v>19.95</v>
      </c>
      <c r="L841" s="228">
        <f t="shared" si="410"/>
        <v>0</v>
      </c>
      <c r="M841" s="220">
        <v>0</v>
      </c>
      <c r="N841" s="253">
        <f t="shared" si="411"/>
        <v>0</v>
      </c>
      <c r="O841" s="299"/>
      <c r="Q841" s="676"/>
      <c r="R841" s="679">
        <f t="shared" si="412"/>
        <v>0</v>
      </c>
      <c r="T841" s="676"/>
      <c r="U841" s="679">
        <f t="shared" si="413"/>
        <v>0</v>
      </c>
      <c r="W841" s="676"/>
      <c r="X841" s="679">
        <f t="shared" si="414"/>
        <v>0</v>
      </c>
      <c r="Z841" s="676"/>
      <c r="AA841" s="679">
        <f t="shared" si="415"/>
        <v>0</v>
      </c>
    </row>
    <row r="842" spans="2:27" ht="17.25" customHeight="1">
      <c r="B842" s="126">
        <v>9781845369439</v>
      </c>
      <c r="C842" s="120" t="s">
        <v>2294</v>
      </c>
      <c r="D842" s="67" t="s">
        <v>2295</v>
      </c>
      <c r="E842" s="79" t="s">
        <v>54</v>
      </c>
      <c r="F842" s="140" t="s">
        <v>138</v>
      </c>
      <c r="G842" s="140" t="s">
        <v>2296</v>
      </c>
      <c r="H842" s="470"/>
      <c r="I842" s="227">
        <v>12.95</v>
      </c>
      <c r="J842" s="218"/>
      <c r="K842" s="196">
        <f t="shared" si="409"/>
        <v>12.95</v>
      </c>
      <c r="L842" s="228">
        <f t="shared" si="410"/>
        <v>0</v>
      </c>
      <c r="M842" s="220">
        <v>0</v>
      </c>
      <c r="N842" s="253">
        <f t="shared" si="411"/>
        <v>0</v>
      </c>
      <c r="O842" s="299"/>
      <c r="Q842" s="676"/>
      <c r="R842" s="679">
        <f t="shared" si="412"/>
        <v>0</v>
      </c>
      <c r="T842" s="676"/>
      <c r="U842" s="679">
        <f t="shared" si="413"/>
        <v>0</v>
      </c>
      <c r="W842" s="676"/>
      <c r="X842" s="679">
        <f t="shared" si="414"/>
        <v>0</v>
      </c>
      <c r="Z842" s="676"/>
      <c r="AA842" s="679">
        <f t="shared" si="415"/>
        <v>0</v>
      </c>
    </row>
    <row r="843" spans="2:27" ht="17.25" customHeight="1">
      <c r="B843" s="89">
        <v>9781845362768</v>
      </c>
      <c r="C843" s="120" t="s">
        <v>2297</v>
      </c>
      <c r="D843" s="67" t="s">
        <v>2298</v>
      </c>
      <c r="E843" s="79" t="s">
        <v>54</v>
      </c>
      <c r="F843" s="93" t="s">
        <v>138</v>
      </c>
      <c r="G843" s="93" t="s">
        <v>2299</v>
      </c>
      <c r="H843" s="470"/>
      <c r="I843" s="275">
        <v>19.95</v>
      </c>
      <c r="J843" s="218"/>
      <c r="K843" s="196">
        <f t="shared" si="409"/>
        <v>19.95</v>
      </c>
      <c r="L843" s="228">
        <f t="shared" si="410"/>
        <v>0</v>
      </c>
      <c r="M843" s="220">
        <v>0</v>
      </c>
      <c r="N843" s="253">
        <f t="shared" si="411"/>
        <v>0</v>
      </c>
      <c r="O843" s="299"/>
      <c r="Q843" s="676"/>
      <c r="R843" s="679">
        <f t="shared" si="412"/>
        <v>0</v>
      </c>
      <c r="T843" s="676"/>
      <c r="U843" s="679">
        <f t="shared" si="413"/>
        <v>0</v>
      </c>
      <c r="W843" s="676"/>
      <c r="X843" s="679">
        <f t="shared" si="414"/>
        <v>0</v>
      </c>
      <c r="Z843" s="676"/>
      <c r="AA843" s="679">
        <f t="shared" si="415"/>
        <v>0</v>
      </c>
    </row>
    <row r="844" spans="2:27" ht="17.25" customHeight="1">
      <c r="B844" s="89">
        <v>9781845365981</v>
      </c>
      <c r="C844" s="119" t="s">
        <v>2300</v>
      </c>
      <c r="D844" s="67" t="s">
        <v>2301</v>
      </c>
      <c r="E844" s="79" t="s">
        <v>54</v>
      </c>
      <c r="F844" s="93" t="s">
        <v>138</v>
      </c>
      <c r="G844" s="93" t="s">
        <v>2302</v>
      </c>
      <c r="H844" s="470"/>
      <c r="I844" s="275">
        <v>10.5</v>
      </c>
      <c r="J844" s="218"/>
      <c r="K844" s="196">
        <f t="shared" si="409"/>
        <v>10.5</v>
      </c>
      <c r="L844" s="228">
        <f t="shared" si="410"/>
        <v>0</v>
      </c>
      <c r="M844" s="220">
        <v>0</v>
      </c>
      <c r="N844" s="253">
        <f t="shared" si="411"/>
        <v>0</v>
      </c>
      <c r="O844" s="299"/>
      <c r="Q844" s="676"/>
      <c r="R844" s="679">
        <f t="shared" si="412"/>
        <v>0</v>
      </c>
      <c r="T844" s="676"/>
      <c r="U844" s="679">
        <f t="shared" si="413"/>
        <v>0</v>
      </c>
      <c r="W844" s="676"/>
      <c r="X844" s="679">
        <f t="shared" si="414"/>
        <v>0</v>
      </c>
      <c r="Z844" s="676"/>
      <c r="AA844" s="679">
        <f t="shared" si="415"/>
        <v>0</v>
      </c>
    </row>
    <row r="845" spans="2:27" ht="17.25" customHeight="1">
      <c r="B845" s="89">
        <v>9781802301090</v>
      </c>
      <c r="C845" s="119" t="s">
        <v>2303</v>
      </c>
      <c r="D845" s="67" t="s">
        <v>2304</v>
      </c>
      <c r="E845" s="79" t="s">
        <v>54</v>
      </c>
      <c r="F845" s="93" t="s">
        <v>138</v>
      </c>
      <c r="G845" s="93" t="s">
        <v>2305</v>
      </c>
      <c r="H845" s="470"/>
      <c r="I845" s="275">
        <v>12.95</v>
      </c>
      <c r="J845" s="218"/>
      <c r="K845" s="196">
        <f t="shared" si="409"/>
        <v>12.95</v>
      </c>
      <c r="L845" s="228">
        <f t="shared" si="410"/>
        <v>0</v>
      </c>
      <c r="M845" s="220">
        <v>0</v>
      </c>
      <c r="N845" s="253">
        <f t="shared" si="411"/>
        <v>0</v>
      </c>
      <c r="O845" s="299"/>
      <c r="Q845" s="676"/>
      <c r="R845" s="679">
        <f t="shared" si="412"/>
        <v>0</v>
      </c>
      <c r="T845" s="676"/>
      <c r="U845" s="679">
        <f t="shared" si="413"/>
        <v>0</v>
      </c>
      <c r="W845" s="676"/>
      <c r="X845" s="679">
        <f t="shared" si="414"/>
        <v>0</v>
      </c>
      <c r="Z845" s="676"/>
      <c r="AA845" s="679">
        <f t="shared" si="415"/>
        <v>0</v>
      </c>
    </row>
    <row r="846" spans="2:27" ht="17.25" customHeight="1">
      <c r="B846" s="381">
        <v>9781907772009</v>
      </c>
      <c r="C846" s="558" t="s">
        <v>2306</v>
      </c>
      <c r="D846" s="67" t="s">
        <v>2301</v>
      </c>
      <c r="E846" s="561" t="s">
        <v>54</v>
      </c>
      <c r="F846" s="425" t="s">
        <v>208</v>
      </c>
      <c r="G846" s="564" t="s">
        <v>2307</v>
      </c>
      <c r="H846" s="470"/>
      <c r="I846" s="607">
        <v>12</v>
      </c>
      <c r="J846" s="218"/>
      <c r="K846" s="196">
        <f t="shared" si="409"/>
        <v>12</v>
      </c>
      <c r="L846" s="228">
        <f t="shared" si="410"/>
        <v>0</v>
      </c>
      <c r="M846" s="220">
        <v>0</v>
      </c>
      <c r="N846" s="253">
        <f t="shared" si="411"/>
        <v>0</v>
      </c>
      <c r="O846" s="299"/>
      <c r="Q846" s="676"/>
      <c r="R846" s="679">
        <f t="shared" si="412"/>
        <v>0</v>
      </c>
      <c r="T846" s="676"/>
      <c r="U846" s="679">
        <f t="shared" si="413"/>
        <v>0</v>
      </c>
      <c r="W846" s="676"/>
      <c r="X846" s="679">
        <f t="shared" si="414"/>
        <v>0</v>
      </c>
      <c r="Z846" s="676"/>
      <c r="AA846" s="679">
        <f t="shared" si="415"/>
        <v>0</v>
      </c>
    </row>
    <row r="847" spans="2:27" ht="17.25" customHeight="1">
      <c r="B847" s="669">
        <v>9781789276367</v>
      </c>
      <c r="C847" s="66" t="s">
        <v>2308</v>
      </c>
      <c r="D847" s="63" t="s">
        <v>2132</v>
      </c>
      <c r="E847" s="561" t="s">
        <v>54</v>
      </c>
      <c r="F847" s="107" t="s">
        <v>225</v>
      </c>
      <c r="G847" s="63" t="s">
        <v>2309</v>
      </c>
      <c r="H847" s="515"/>
      <c r="I847" s="275">
        <v>12.9</v>
      </c>
      <c r="J847" s="218"/>
      <c r="K847" s="196">
        <f t="shared" si="409"/>
        <v>12.9</v>
      </c>
      <c r="L847" s="228">
        <f t="shared" si="410"/>
        <v>0</v>
      </c>
      <c r="M847" s="220">
        <v>0</v>
      </c>
      <c r="N847" s="253">
        <f t="shared" si="411"/>
        <v>0</v>
      </c>
      <c r="O847" s="299"/>
      <c r="Q847" s="676"/>
      <c r="R847" s="679">
        <f t="shared" si="412"/>
        <v>0</v>
      </c>
      <c r="T847" s="676"/>
      <c r="U847" s="679">
        <f t="shared" si="413"/>
        <v>0</v>
      </c>
      <c r="W847" s="676"/>
      <c r="X847" s="679">
        <f t="shared" si="414"/>
        <v>0</v>
      </c>
      <c r="Z847" s="676"/>
      <c r="AA847" s="679">
        <f t="shared" si="415"/>
        <v>0</v>
      </c>
    </row>
    <row r="848" spans="2:27" ht="17.25" customHeight="1">
      <c r="B848" s="90">
        <v>9781912514502</v>
      </c>
      <c r="C848" s="69" t="s">
        <v>2310</v>
      </c>
      <c r="D848" s="44" t="s">
        <v>672</v>
      </c>
      <c r="E848" s="63" t="s">
        <v>54</v>
      </c>
      <c r="F848" s="63" t="s">
        <v>1407</v>
      </c>
      <c r="G848" s="63" t="s">
        <v>2311</v>
      </c>
      <c r="H848" s="469"/>
      <c r="I848" s="273">
        <v>18.989999999999998</v>
      </c>
      <c r="J848" s="218"/>
      <c r="K848" s="196">
        <f t="shared" si="409"/>
        <v>18.989999999999998</v>
      </c>
      <c r="L848" s="228">
        <f t="shared" si="410"/>
        <v>0</v>
      </c>
      <c r="M848" s="220">
        <v>0</v>
      </c>
      <c r="N848" s="253">
        <f t="shared" si="411"/>
        <v>0</v>
      </c>
      <c r="O848" s="299"/>
      <c r="Q848" s="676"/>
      <c r="R848" s="679">
        <f t="shared" si="412"/>
        <v>0</v>
      </c>
      <c r="T848" s="676"/>
      <c r="U848" s="679">
        <f t="shared" si="413"/>
        <v>0</v>
      </c>
      <c r="W848" s="676"/>
      <c r="X848" s="679">
        <f t="shared" si="414"/>
        <v>0</v>
      </c>
      <c r="Z848" s="676"/>
      <c r="AA848" s="679">
        <f t="shared" si="415"/>
        <v>0</v>
      </c>
    </row>
    <row r="849" spans="2:27" s="333" customFormat="1" ht="17.25" customHeight="1">
      <c r="B849" s="72"/>
      <c r="C849" s="698"/>
      <c r="D849" s="429"/>
      <c r="E849" s="429"/>
      <c r="F849" s="699"/>
      <c r="G849" s="700"/>
      <c r="H849" s="470"/>
      <c r="I849" s="701"/>
      <c r="J849" s="218"/>
      <c r="K849" s="306">
        <f t="shared" si="409"/>
        <v>0</v>
      </c>
      <c r="L849" s="307">
        <f t="shared" si="410"/>
        <v>0</v>
      </c>
      <c r="M849" s="220">
        <v>0</v>
      </c>
      <c r="N849" s="308">
        <f t="shared" si="411"/>
        <v>0</v>
      </c>
      <c r="O849" s="299"/>
      <c r="Q849" s="676"/>
      <c r="R849" s="693">
        <f t="shared" si="412"/>
        <v>0</v>
      </c>
      <c r="T849" s="676"/>
      <c r="U849" s="693">
        <f t="shared" si="413"/>
        <v>0</v>
      </c>
      <c r="W849" s="676"/>
      <c r="X849" s="693">
        <f t="shared" si="414"/>
        <v>0</v>
      </c>
      <c r="Z849" s="676"/>
      <c r="AA849" s="693">
        <f t="shared" si="415"/>
        <v>0</v>
      </c>
    </row>
    <row r="850" spans="2:27" s="333" customFormat="1" ht="17.25" customHeight="1">
      <c r="B850" s="87"/>
      <c r="C850" s="132" t="s">
        <v>396</v>
      </c>
      <c r="D850" s="132"/>
      <c r="E850" s="429"/>
      <c r="F850" s="86"/>
      <c r="G850" s="86"/>
      <c r="H850" s="468"/>
      <c r="I850" s="224"/>
      <c r="J850" s="218"/>
      <c r="K850" s="306">
        <f t="shared" si="409"/>
        <v>0</v>
      </c>
      <c r="L850" s="307">
        <f t="shared" ref="L850:L853" si="416">K850*H850</f>
        <v>0</v>
      </c>
      <c r="M850" s="220">
        <v>0</v>
      </c>
      <c r="N850" s="308">
        <f t="shared" si="411"/>
        <v>0</v>
      </c>
      <c r="O850" s="299"/>
      <c r="Q850" s="676"/>
      <c r="R850" s="693">
        <f t="shared" si="412"/>
        <v>0</v>
      </c>
      <c r="T850" s="676"/>
      <c r="U850" s="693">
        <f t="shared" si="413"/>
        <v>0</v>
      </c>
      <c r="W850" s="676"/>
      <c r="X850" s="693">
        <f t="shared" si="414"/>
        <v>0</v>
      </c>
      <c r="Z850" s="676"/>
      <c r="AA850" s="693">
        <f t="shared" si="415"/>
        <v>0</v>
      </c>
    </row>
    <row r="851" spans="2:27" s="333" customFormat="1" ht="17.25" customHeight="1">
      <c r="B851" s="118"/>
      <c r="C851" s="316"/>
      <c r="D851" s="664"/>
      <c r="E851" s="429"/>
      <c r="F851" s="85"/>
      <c r="G851" s="330"/>
      <c r="H851" s="468"/>
      <c r="I851" s="303"/>
      <c r="J851" s="218"/>
      <c r="K851" s="306">
        <f t="shared" ref="K851:K853" si="417">I851-(I851*J851)</f>
        <v>0</v>
      </c>
      <c r="L851" s="307">
        <f t="shared" si="416"/>
        <v>0</v>
      </c>
      <c r="M851" s="221">
        <v>0</v>
      </c>
      <c r="N851" s="308">
        <f t="shared" ref="N851:N853" si="418">L851+(L851*M851)</f>
        <v>0</v>
      </c>
      <c r="O851" s="299"/>
      <c r="Q851" s="676"/>
      <c r="R851" s="693">
        <f t="shared" si="412"/>
        <v>0</v>
      </c>
      <c r="T851" s="676"/>
      <c r="U851" s="693">
        <f t="shared" si="413"/>
        <v>0</v>
      </c>
      <c r="W851" s="676"/>
      <c r="X851" s="693">
        <f t="shared" si="414"/>
        <v>0</v>
      </c>
      <c r="Z851" s="676"/>
      <c r="AA851" s="693">
        <f t="shared" si="415"/>
        <v>0</v>
      </c>
    </row>
    <row r="852" spans="2:27" s="333" customFormat="1" ht="17.25" customHeight="1">
      <c r="B852" s="118"/>
      <c r="C852" s="312"/>
      <c r="D852" s="664"/>
      <c r="E852" s="429"/>
      <c r="F852" s="85"/>
      <c r="G852" s="80"/>
      <c r="H852" s="468"/>
      <c r="I852" s="303"/>
      <c r="J852" s="218"/>
      <c r="K852" s="306">
        <f t="shared" si="417"/>
        <v>0</v>
      </c>
      <c r="L852" s="307">
        <f t="shared" si="416"/>
        <v>0</v>
      </c>
      <c r="M852" s="221">
        <v>0</v>
      </c>
      <c r="N852" s="308">
        <f t="shared" si="418"/>
        <v>0</v>
      </c>
      <c r="O852" s="299"/>
      <c r="Q852" s="676"/>
      <c r="R852" s="693">
        <f t="shared" si="412"/>
        <v>0</v>
      </c>
      <c r="T852" s="676"/>
      <c r="U852" s="693">
        <f t="shared" si="413"/>
        <v>0</v>
      </c>
      <c r="W852" s="676"/>
      <c r="X852" s="693">
        <f t="shared" si="414"/>
        <v>0</v>
      </c>
      <c r="Z852" s="676"/>
      <c r="AA852" s="693">
        <f t="shared" si="415"/>
        <v>0</v>
      </c>
    </row>
    <row r="853" spans="2:27" s="333" customFormat="1" ht="17.25" customHeight="1">
      <c r="B853" s="118"/>
      <c r="C853" s="312"/>
      <c r="D853" s="664"/>
      <c r="E853" s="429"/>
      <c r="F853" s="85"/>
      <c r="G853" s="80"/>
      <c r="H853" s="468"/>
      <c r="I853" s="303"/>
      <c r="J853" s="218"/>
      <c r="K853" s="306">
        <f t="shared" si="417"/>
        <v>0</v>
      </c>
      <c r="L853" s="307">
        <f t="shared" si="416"/>
        <v>0</v>
      </c>
      <c r="M853" s="221">
        <v>0</v>
      </c>
      <c r="N853" s="308">
        <f t="shared" si="418"/>
        <v>0</v>
      </c>
      <c r="O853" s="299"/>
      <c r="Q853" s="676"/>
      <c r="R853" s="693">
        <f t="shared" si="412"/>
        <v>0</v>
      </c>
      <c r="T853" s="676"/>
      <c r="U853" s="693">
        <f t="shared" si="413"/>
        <v>0</v>
      </c>
      <c r="W853" s="676"/>
      <c r="X853" s="693">
        <f t="shared" si="414"/>
        <v>0</v>
      </c>
      <c r="Z853" s="676"/>
      <c r="AA853" s="693">
        <f t="shared" si="415"/>
        <v>0</v>
      </c>
    </row>
    <row r="854" spans="2:27" s="333" customFormat="1" ht="17.25" customHeight="1">
      <c r="B854" s="479"/>
      <c r="C854" s="486" t="s">
        <v>271</v>
      </c>
      <c r="D854" s="654"/>
      <c r="E854" s="476"/>
      <c r="F854" s="477"/>
      <c r="G854" s="478"/>
      <c r="H854" s="511"/>
      <c r="I854" s="480"/>
      <c r="J854" s="481"/>
      <c r="K854" s="482"/>
      <c r="L854" s="483"/>
      <c r="M854" s="484"/>
      <c r="N854" s="484"/>
      <c r="O854" s="485"/>
      <c r="Q854" s="454"/>
      <c r="R854" s="677"/>
      <c r="S854"/>
      <c r="T854"/>
      <c r="U854" s="680"/>
      <c r="V854"/>
      <c r="W854"/>
      <c r="X854" s="680"/>
      <c r="Y854"/>
      <c r="Z854"/>
      <c r="AA854" s="680"/>
    </row>
    <row r="855" spans="2:27" ht="17.25" customHeight="1">
      <c r="B855" s="168" t="s">
        <v>2312</v>
      </c>
      <c r="C855" s="127"/>
      <c r="D855" s="170"/>
      <c r="E855" s="170"/>
      <c r="F855" s="127"/>
      <c r="G855" s="127"/>
      <c r="H855" s="263">
        <f>SUM(H834:H854)</f>
        <v>0</v>
      </c>
      <c r="I855" s="520"/>
      <c r="J855" s="193"/>
      <c r="K855" s="193"/>
      <c r="L855" s="229">
        <f>SUM(L834:L854)</f>
        <v>0</v>
      </c>
      <c r="M855" s="171"/>
      <c r="N855" s="241">
        <f>SUM(N834:N854)</f>
        <v>0</v>
      </c>
      <c r="O855" s="146"/>
      <c r="S855"/>
      <c r="V855"/>
      <c r="Y855"/>
    </row>
    <row r="856" spans="2:27" ht="17.25" customHeight="1">
      <c r="B856" s="8"/>
      <c r="C856" s="9"/>
      <c r="D856" s="9"/>
      <c r="E856" s="4"/>
      <c r="F856" s="9"/>
      <c r="G856" s="9"/>
      <c r="H856" s="8"/>
      <c r="M856" s="162"/>
      <c r="N856" s="162"/>
      <c r="O856" s="9"/>
      <c r="S856"/>
      <c r="V856"/>
      <c r="Y856"/>
    </row>
    <row r="857" spans="2:27" ht="30" customHeight="1">
      <c r="B857" s="733" t="s">
        <v>2313</v>
      </c>
      <c r="C857" s="733"/>
      <c r="D857" s="733"/>
      <c r="E857" s="733"/>
      <c r="F857" s="733"/>
      <c r="G857" s="733"/>
      <c r="H857" s="733"/>
      <c r="I857" s="733"/>
      <c r="J857" s="733"/>
      <c r="K857" s="733"/>
      <c r="L857" s="733"/>
      <c r="M857" s="733"/>
      <c r="N857" s="733"/>
      <c r="O857" s="733"/>
      <c r="S857"/>
      <c r="V857"/>
      <c r="Y857"/>
    </row>
    <row r="858" spans="2:27" s="22" customFormat="1" ht="30" customHeight="1">
      <c r="B858" s="106" t="s">
        <v>78</v>
      </c>
      <c r="C858" s="166" t="s">
        <v>79</v>
      </c>
      <c r="D858" s="166" t="s">
        <v>80</v>
      </c>
      <c r="E858" s="166" t="s">
        <v>81</v>
      </c>
      <c r="F858" s="167" t="s">
        <v>82</v>
      </c>
      <c r="G858" s="166" t="s">
        <v>83</v>
      </c>
      <c r="H858" s="262" t="s">
        <v>84</v>
      </c>
      <c r="I858" s="463" t="s">
        <v>85</v>
      </c>
      <c r="J858" s="178" t="s">
        <v>86</v>
      </c>
      <c r="K858" s="178" t="s">
        <v>87</v>
      </c>
      <c r="L858" s="178" t="s">
        <v>88</v>
      </c>
      <c r="M858" s="223" t="s">
        <v>89</v>
      </c>
      <c r="N858" s="223" t="s">
        <v>90</v>
      </c>
      <c r="O858" s="166" t="s">
        <v>91</v>
      </c>
      <c r="Q858" s="729" t="s">
        <v>92</v>
      </c>
      <c r="R858" s="730"/>
      <c r="T858" s="729" t="s">
        <v>93</v>
      </c>
      <c r="U858" s="730"/>
      <c r="W858" s="729" t="s">
        <v>94</v>
      </c>
      <c r="X858" s="730"/>
      <c r="Z858" s="731" t="s">
        <v>95</v>
      </c>
      <c r="AA858" s="732"/>
    </row>
    <row r="859" spans="2:27" ht="17.25" customHeight="1">
      <c r="B859" s="72">
        <v>9781907330599</v>
      </c>
      <c r="C859" s="75" t="s">
        <v>1304</v>
      </c>
      <c r="D859" s="67" t="s">
        <v>2314</v>
      </c>
      <c r="E859" s="589" t="s">
        <v>56</v>
      </c>
      <c r="F859" s="76" t="s">
        <v>1294</v>
      </c>
      <c r="G859" s="442">
        <v>907330</v>
      </c>
      <c r="H859" s="470"/>
      <c r="I859" s="254">
        <v>29.7</v>
      </c>
      <c r="J859" s="218"/>
      <c r="K859" s="196">
        <f t="shared" ref="K859:K867" si="419">I859-(I859*J859)</f>
        <v>29.7</v>
      </c>
      <c r="L859" s="228">
        <f t="shared" ref="L859:L867" si="420">K859*H859</f>
        <v>0</v>
      </c>
      <c r="M859" s="220">
        <v>0</v>
      </c>
      <c r="N859" s="253">
        <f t="shared" ref="N859:N867" si="421">L859+(L859*M859)</f>
        <v>0</v>
      </c>
      <c r="O859" s="299"/>
      <c r="Q859" s="676"/>
      <c r="R859" s="679">
        <f t="shared" ref="R859:R899" si="422">IF(Q859="YES",$H859,0)</f>
        <v>0</v>
      </c>
      <c r="T859" s="676"/>
      <c r="U859" s="679">
        <f t="shared" ref="U859:U899" si="423">IF(T859="YES",$H859,0)</f>
        <v>0</v>
      </c>
      <c r="W859" s="676"/>
      <c r="X859" s="679">
        <f t="shared" ref="X859:X899" si="424">IF(W859="YES",$H859,0)</f>
        <v>0</v>
      </c>
      <c r="Z859" s="676"/>
      <c r="AA859" s="679">
        <f t="shared" ref="AA859:AA899" si="425">IF(Z859="YES",$H859,0)</f>
        <v>0</v>
      </c>
    </row>
    <row r="860" spans="2:27" ht="17.25" customHeight="1">
      <c r="B860" s="72">
        <v>9781907330605</v>
      </c>
      <c r="C860" s="75" t="s">
        <v>1305</v>
      </c>
      <c r="D860" s="668" t="s">
        <v>2314</v>
      </c>
      <c r="E860" s="589" t="s">
        <v>56</v>
      </c>
      <c r="F860" s="76" t="s">
        <v>1294</v>
      </c>
      <c r="G860" s="442">
        <v>907330</v>
      </c>
      <c r="H860" s="470"/>
      <c r="I860" s="255">
        <v>14.7</v>
      </c>
      <c r="J860" s="218"/>
      <c r="K860" s="196">
        <f t="shared" si="419"/>
        <v>14.7</v>
      </c>
      <c r="L860" s="228">
        <f t="shared" si="420"/>
        <v>0</v>
      </c>
      <c r="M860" s="220">
        <v>0</v>
      </c>
      <c r="N860" s="253">
        <f t="shared" si="421"/>
        <v>0</v>
      </c>
      <c r="O860" s="299"/>
      <c r="Q860" s="676"/>
      <c r="R860" s="679">
        <f t="shared" si="422"/>
        <v>0</v>
      </c>
      <c r="T860" s="676"/>
      <c r="U860" s="679">
        <f t="shared" si="423"/>
        <v>0</v>
      </c>
      <c r="W860" s="676"/>
      <c r="X860" s="679">
        <f t="shared" si="424"/>
        <v>0</v>
      </c>
      <c r="Z860" s="676"/>
      <c r="AA860" s="679">
        <f t="shared" si="425"/>
        <v>0</v>
      </c>
    </row>
    <row r="861" spans="2:27" ht="17.25" customHeight="1">
      <c r="B861" s="72">
        <v>9781907330124</v>
      </c>
      <c r="C861" s="75" t="s">
        <v>1306</v>
      </c>
      <c r="D861" s="668" t="s">
        <v>2314</v>
      </c>
      <c r="E861" s="589" t="s">
        <v>56</v>
      </c>
      <c r="F861" s="76" t="s">
        <v>1294</v>
      </c>
      <c r="G861" s="442">
        <v>907330</v>
      </c>
      <c r="H861" s="470"/>
      <c r="I861" s="255">
        <v>19.7</v>
      </c>
      <c r="J861" s="218"/>
      <c r="K861" s="196">
        <f t="shared" si="419"/>
        <v>19.7</v>
      </c>
      <c r="L861" s="228">
        <f t="shared" si="420"/>
        <v>0</v>
      </c>
      <c r="M861" s="220">
        <v>0</v>
      </c>
      <c r="N861" s="253">
        <f t="shared" si="421"/>
        <v>0</v>
      </c>
      <c r="O861" s="299"/>
      <c r="Q861" s="676"/>
      <c r="R861" s="679">
        <f t="shared" si="422"/>
        <v>0</v>
      </c>
      <c r="T861" s="676"/>
      <c r="U861" s="679">
        <f t="shared" si="423"/>
        <v>0</v>
      </c>
      <c r="W861" s="676"/>
      <c r="X861" s="679">
        <f t="shared" si="424"/>
        <v>0</v>
      </c>
      <c r="Z861" s="676"/>
      <c r="AA861" s="679">
        <f t="shared" si="425"/>
        <v>0</v>
      </c>
    </row>
    <row r="862" spans="2:27" ht="17.25" customHeight="1">
      <c r="B862" s="72">
        <v>9781907330629</v>
      </c>
      <c r="C862" s="75" t="s">
        <v>1307</v>
      </c>
      <c r="D862" s="668" t="s">
        <v>2314</v>
      </c>
      <c r="E862" s="589" t="s">
        <v>56</v>
      </c>
      <c r="F862" s="76" t="s">
        <v>1294</v>
      </c>
      <c r="G862" s="442">
        <v>907330</v>
      </c>
      <c r="H862" s="470"/>
      <c r="I862" s="255">
        <v>3.75</v>
      </c>
      <c r="J862" s="218"/>
      <c r="K862" s="196">
        <f t="shared" si="419"/>
        <v>3.75</v>
      </c>
      <c r="L862" s="228">
        <f t="shared" si="420"/>
        <v>0</v>
      </c>
      <c r="M862" s="220">
        <v>0</v>
      </c>
      <c r="N862" s="253">
        <f t="shared" si="421"/>
        <v>0</v>
      </c>
      <c r="O862" s="299"/>
      <c r="Q862" s="676"/>
      <c r="R862" s="679">
        <f t="shared" si="422"/>
        <v>0</v>
      </c>
      <c r="T862" s="676"/>
      <c r="U862" s="679">
        <f t="shared" si="423"/>
        <v>0</v>
      </c>
      <c r="W862" s="676"/>
      <c r="X862" s="679">
        <f t="shared" si="424"/>
        <v>0</v>
      </c>
      <c r="Z862" s="676"/>
      <c r="AA862" s="679">
        <f t="shared" si="425"/>
        <v>0</v>
      </c>
    </row>
    <row r="863" spans="2:27" ht="17.25" customHeight="1">
      <c r="B863" s="169">
        <v>9781907330919</v>
      </c>
      <c r="C863" s="179" t="s">
        <v>1308</v>
      </c>
      <c r="D863" s="668" t="s">
        <v>2314</v>
      </c>
      <c r="E863" s="589" t="s">
        <v>56</v>
      </c>
      <c r="F863" s="76" t="s">
        <v>1294</v>
      </c>
      <c r="G863" s="442">
        <v>907330</v>
      </c>
      <c r="H863" s="470"/>
      <c r="I863" s="255">
        <v>16.7</v>
      </c>
      <c r="J863" s="218"/>
      <c r="K863" s="196">
        <f t="shared" si="419"/>
        <v>16.7</v>
      </c>
      <c r="L863" s="228">
        <f t="shared" si="420"/>
        <v>0</v>
      </c>
      <c r="M863" s="220">
        <v>0</v>
      </c>
      <c r="N863" s="253">
        <f t="shared" si="421"/>
        <v>0</v>
      </c>
      <c r="O863" s="299"/>
      <c r="Q863" s="676"/>
      <c r="R863" s="679">
        <f t="shared" si="422"/>
        <v>0</v>
      </c>
      <c r="T863" s="676"/>
      <c r="U863" s="679">
        <f t="shared" si="423"/>
        <v>0</v>
      </c>
      <c r="W863" s="676"/>
      <c r="X863" s="679">
        <f t="shared" si="424"/>
        <v>0</v>
      </c>
      <c r="Z863" s="676"/>
      <c r="AA863" s="679">
        <f t="shared" si="425"/>
        <v>0</v>
      </c>
    </row>
    <row r="864" spans="2:27" ht="17.25" customHeight="1">
      <c r="B864" s="89">
        <v>9781845363703</v>
      </c>
      <c r="C864" s="119" t="s">
        <v>2315</v>
      </c>
      <c r="D864" s="63" t="s">
        <v>2316</v>
      </c>
      <c r="E864" s="589" t="s">
        <v>56</v>
      </c>
      <c r="F864" s="93" t="s">
        <v>138</v>
      </c>
      <c r="G864" s="93" t="s">
        <v>2317</v>
      </c>
      <c r="H864" s="470"/>
      <c r="I864" s="619">
        <v>6.5</v>
      </c>
      <c r="J864" s="218"/>
      <c r="K864" s="196">
        <f t="shared" si="419"/>
        <v>6.5</v>
      </c>
      <c r="L864" s="228">
        <f t="shared" si="420"/>
        <v>0</v>
      </c>
      <c r="M864" s="220">
        <v>0</v>
      </c>
      <c r="N864" s="253">
        <f t="shared" si="421"/>
        <v>0</v>
      </c>
      <c r="O864" s="299"/>
      <c r="Q864" s="676"/>
      <c r="R864" s="679">
        <f t="shared" si="422"/>
        <v>0</v>
      </c>
      <c r="T864" s="676"/>
      <c r="U864" s="679">
        <f t="shared" si="423"/>
        <v>0</v>
      </c>
      <c r="W864" s="676"/>
      <c r="X864" s="679">
        <f t="shared" si="424"/>
        <v>0</v>
      </c>
      <c r="Z864" s="676"/>
      <c r="AA864" s="679">
        <f t="shared" si="425"/>
        <v>0</v>
      </c>
    </row>
    <row r="865" spans="2:27" ht="17.25" customHeight="1">
      <c r="B865" s="566">
        <v>9781802301069</v>
      </c>
      <c r="C865" s="626" t="s">
        <v>2318</v>
      </c>
      <c r="D865" s="612" t="s">
        <v>2319</v>
      </c>
      <c r="E865" s="605" t="s">
        <v>56</v>
      </c>
      <c r="F865" s="574" t="s">
        <v>138</v>
      </c>
      <c r="G865" s="574" t="s">
        <v>2320</v>
      </c>
      <c r="H865" s="470"/>
      <c r="I865" s="610">
        <v>8.9499999999999993</v>
      </c>
      <c r="J865" s="218"/>
      <c r="K865" s="196">
        <f t="shared" si="419"/>
        <v>8.9499999999999993</v>
      </c>
      <c r="L865" s="228">
        <f t="shared" si="420"/>
        <v>0</v>
      </c>
      <c r="M865" s="220">
        <v>0</v>
      </c>
      <c r="N865" s="253">
        <f t="shared" si="421"/>
        <v>0</v>
      </c>
      <c r="O865" s="299"/>
      <c r="Q865" s="676"/>
      <c r="R865" s="679">
        <f t="shared" si="422"/>
        <v>0</v>
      </c>
      <c r="T865" s="676"/>
      <c r="U865" s="679">
        <f t="shared" si="423"/>
        <v>0</v>
      </c>
      <c r="W865" s="676"/>
      <c r="X865" s="679">
        <f t="shared" si="424"/>
        <v>0</v>
      </c>
      <c r="Z865" s="676"/>
      <c r="AA865" s="679">
        <f t="shared" si="425"/>
        <v>0</v>
      </c>
    </row>
    <row r="866" spans="2:27" ht="17.25" customHeight="1">
      <c r="B866" s="625">
        <v>9781802302165</v>
      </c>
      <c r="C866" s="626" t="s">
        <v>2321</v>
      </c>
      <c r="D866" s="593" t="s">
        <v>2322</v>
      </c>
      <c r="E866" s="605" t="s">
        <v>56</v>
      </c>
      <c r="F866" s="574" t="s">
        <v>138</v>
      </c>
      <c r="G866" s="574" t="s">
        <v>2323</v>
      </c>
      <c r="H866" s="470"/>
      <c r="I866" s="610">
        <v>6.95</v>
      </c>
      <c r="J866" s="218"/>
      <c r="K866" s="196">
        <f t="shared" si="419"/>
        <v>6.95</v>
      </c>
      <c r="L866" s="228">
        <f t="shared" si="420"/>
        <v>0</v>
      </c>
      <c r="M866" s="220">
        <v>0</v>
      </c>
      <c r="N866" s="253">
        <f t="shared" si="421"/>
        <v>0</v>
      </c>
      <c r="O866" s="299"/>
      <c r="Q866" s="676"/>
      <c r="R866" s="679">
        <f t="shared" si="422"/>
        <v>0</v>
      </c>
      <c r="T866" s="676"/>
      <c r="U866" s="679">
        <f t="shared" si="423"/>
        <v>0</v>
      </c>
      <c r="W866" s="676"/>
      <c r="X866" s="679">
        <f t="shared" si="424"/>
        <v>0</v>
      </c>
      <c r="Z866" s="676"/>
      <c r="AA866" s="679">
        <f t="shared" si="425"/>
        <v>0</v>
      </c>
    </row>
    <row r="867" spans="2:27" ht="17.25" customHeight="1">
      <c r="B867" s="89">
        <v>9781845366377</v>
      </c>
      <c r="C867" s="119" t="s">
        <v>2324</v>
      </c>
      <c r="D867" s="668" t="s">
        <v>2314</v>
      </c>
      <c r="E867" s="79" t="s">
        <v>54</v>
      </c>
      <c r="F867" s="93" t="s">
        <v>138</v>
      </c>
      <c r="G867" s="93" t="s">
        <v>2325</v>
      </c>
      <c r="H867" s="470"/>
      <c r="I867" s="275">
        <v>9.9499999999999993</v>
      </c>
      <c r="J867" s="218"/>
      <c r="K867" s="196">
        <f t="shared" si="419"/>
        <v>9.9499999999999993</v>
      </c>
      <c r="L867" s="228">
        <f t="shared" si="420"/>
        <v>0</v>
      </c>
      <c r="M867" s="220">
        <v>0</v>
      </c>
      <c r="N867" s="253">
        <f t="shared" si="421"/>
        <v>0</v>
      </c>
      <c r="O867" s="299"/>
      <c r="Q867" s="676"/>
      <c r="R867" s="679">
        <f t="shared" si="422"/>
        <v>0</v>
      </c>
      <c r="T867" s="676"/>
      <c r="U867" s="679">
        <f t="shared" si="423"/>
        <v>0</v>
      </c>
      <c r="W867" s="676"/>
      <c r="X867" s="679">
        <f t="shared" si="424"/>
        <v>0</v>
      </c>
      <c r="Z867" s="676"/>
      <c r="AA867" s="679">
        <f t="shared" si="425"/>
        <v>0</v>
      </c>
    </row>
    <row r="868" spans="2:27" ht="17.25" customHeight="1">
      <c r="B868" s="381">
        <v>9781907772580</v>
      </c>
      <c r="C868" s="558" t="s">
        <v>2326</v>
      </c>
      <c r="D868" s="668" t="s">
        <v>2314</v>
      </c>
      <c r="E868" s="561" t="s">
        <v>56</v>
      </c>
      <c r="F868" s="425" t="s">
        <v>208</v>
      </c>
      <c r="G868" s="564" t="s">
        <v>2327</v>
      </c>
      <c r="H868" s="470"/>
      <c r="I868" s="607">
        <v>12</v>
      </c>
      <c r="J868" s="218"/>
      <c r="K868" s="196">
        <f t="shared" ref="K868:K878" si="426">I868-(I868*J868)</f>
        <v>12</v>
      </c>
      <c r="L868" s="228">
        <f t="shared" ref="L868:L878" si="427">K868*H868</f>
        <v>0</v>
      </c>
      <c r="M868" s="220">
        <v>0</v>
      </c>
      <c r="N868" s="253">
        <f t="shared" ref="N868:N878" si="428">L868+(L868*M868)</f>
        <v>0</v>
      </c>
      <c r="O868" s="299"/>
      <c r="Q868" s="676"/>
      <c r="R868" s="679">
        <f t="shared" si="422"/>
        <v>0</v>
      </c>
      <c r="T868" s="676"/>
      <c r="U868" s="679">
        <f t="shared" si="423"/>
        <v>0</v>
      </c>
      <c r="W868" s="676"/>
      <c r="X868" s="679">
        <f t="shared" si="424"/>
        <v>0</v>
      </c>
      <c r="Z868" s="676"/>
      <c r="AA868" s="679">
        <f t="shared" si="425"/>
        <v>0</v>
      </c>
    </row>
    <row r="869" spans="2:27" ht="17.25" customHeight="1">
      <c r="B869" s="381">
        <v>9781917280389</v>
      </c>
      <c r="C869" s="558" t="s">
        <v>2328</v>
      </c>
      <c r="D869" s="561" t="s">
        <v>2329</v>
      </c>
      <c r="E869" s="561" t="s">
        <v>56</v>
      </c>
      <c r="F869" s="425" t="s">
        <v>1384</v>
      </c>
      <c r="G869" s="564" t="s">
        <v>2330</v>
      </c>
      <c r="H869" s="470"/>
      <c r="I869" s="607">
        <v>6.5</v>
      </c>
      <c r="J869" s="218"/>
      <c r="K869" s="196">
        <f t="shared" si="426"/>
        <v>6.5</v>
      </c>
      <c r="L869" s="228">
        <f t="shared" si="427"/>
        <v>0</v>
      </c>
      <c r="M869" s="220">
        <v>0</v>
      </c>
      <c r="N869" s="253">
        <f t="shared" si="428"/>
        <v>0</v>
      </c>
      <c r="O869" s="299"/>
      <c r="Q869" s="676"/>
      <c r="R869" s="679">
        <f t="shared" si="422"/>
        <v>0</v>
      </c>
      <c r="T869" s="676"/>
      <c r="U869" s="679">
        <f t="shared" si="423"/>
        <v>0</v>
      </c>
      <c r="W869" s="676"/>
      <c r="X869" s="679">
        <f t="shared" si="424"/>
        <v>0</v>
      </c>
      <c r="Z869" s="676"/>
      <c r="AA869" s="679">
        <f t="shared" si="425"/>
        <v>0</v>
      </c>
    </row>
    <row r="870" spans="2:27" ht="17.25" customHeight="1">
      <c r="B870" s="381">
        <v>9781917280426</v>
      </c>
      <c r="C870" s="558" t="s">
        <v>2331</v>
      </c>
      <c r="D870" s="561" t="s">
        <v>2319</v>
      </c>
      <c r="E870" s="561" t="s">
        <v>56</v>
      </c>
      <c r="F870" s="425" t="s">
        <v>1384</v>
      </c>
      <c r="G870" s="564" t="s">
        <v>2332</v>
      </c>
      <c r="H870" s="470"/>
      <c r="I870" s="607">
        <v>8.9499999999999993</v>
      </c>
      <c r="J870" s="218"/>
      <c r="K870" s="196">
        <f t="shared" si="426"/>
        <v>8.9499999999999993</v>
      </c>
      <c r="L870" s="228">
        <f t="shared" si="427"/>
        <v>0</v>
      </c>
      <c r="M870" s="220">
        <v>0</v>
      </c>
      <c r="N870" s="253">
        <f t="shared" si="428"/>
        <v>0</v>
      </c>
      <c r="O870" s="299"/>
      <c r="Q870" s="676"/>
      <c r="R870" s="679">
        <f t="shared" si="422"/>
        <v>0</v>
      </c>
      <c r="T870" s="676"/>
      <c r="U870" s="679">
        <f t="shared" si="423"/>
        <v>0</v>
      </c>
      <c r="W870" s="676"/>
      <c r="X870" s="679">
        <f t="shared" si="424"/>
        <v>0</v>
      </c>
      <c r="Z870" s="676"/>
      <c r="AA870" s="679">
        <f t="shared" si="425"/>
        <v>0</v>
      </c>
    </row>
    <row r="871" spans="2:27" ht="17.25" customHeight="1">
      <c r="B871" s="381">
        <v>9781917280433</v>
      </c>
      <c r="C871" s="558" t="s">
        <v>2333</v>
      </c>
      <c r="D871" s="561" t="s">
        <v>2322</v>
      </c>
      <c r="E871" s="561" t="s">
        <v>56</v>
      </c>
      <c r="F871" s="425" t="s">
        <v>1384</v>
      </c>
      <c r="G871" s="564" t="s">
        <v>2334</v>
      </c>
      <c r="H871" s="470"/>
      <c r="I871" s="607">
        <v>6.95</v>
      </c>
      <c r="J871" s="218"/>
      <c r="K871" s="196">
        <f t="shared" si="426"/>
        <v>6.95</v>
      </c>
      <c r="L871" s="228">
        <f t="shared" si="427"/>
        <v>0</v>
      </c>
      <c r="M871" s="220">
        <v>0</v>
      </c>
      <c r="N871" s="253">
        <f t="shared" si="428"/>
        <v>0</v>
      </c>
      <c r="O871" s="299"/>
      <c r="Q871" s="676"/>
      <c r="R871" s="679">
        <f t="shared" si="422"/>
        <v>0</v>
      </c>
      <c r="T871" s="676"/>
      <c r="U871" s="679">
        <f t="shared" si="423"/>
        <v>0</v>
      </c>
      <c r="W871" s="676"/>
      <c r="X871" s="679">
        <f t="shared" si="424"/>
        <v>0</v>
      </c>
      <c r="Z871" s="676"/>
      <c r="AA871" s="679">
        <f t="shared" si="425"/>
        <v>0</v>
      </c>
    </row>
    <row r="872" spans="2:27" ht="17.25" customHeight="1">
      <c r="B872" s="674">
        <v>9781917280693</v>
      </c>
      <c r="C872" s="558" t="s">
        <v>2335</v>
      </c>
      <c r="D872" s="561" t="s">
        <v>2314</v>
      </c>
      <c r="E872" s="561" t="s">
        <v>56</v>
      </c>
      <c r="F872" s="425" t="s">
        <v>1384</v>
      </c>
      <c r="G872" s="675" t="s">
        <v>2336</v>
      </c>
      <c r="H872" s="470"/>
      <c r="I872" s="607">
        <v>24.95</v>
      </c>
      <c r="J872" s="218"/>
      <c r="K872" s="196">
        <f t="shared" si="426"/>
        <v>24.95</v>
      </c>
      <c r="L872" s="228">
        <f t="shared" si="427"/>
        <v>0</v>
      </c>
      <c r="M872" s="220">
        <v>0</v>
      </c>
      <c r="N872" s="253">
        <f t="shared" ref="N872" si="429">L872+(L872*M872)</f>
        <v>0</v>
      </c>
      <c r="O872" s="299"/>
      <c r="Q872" s="676"/>
      <c r="R872" s="679">
        <f t="shared" si="422"/>
        <v>0</v>
      </c>
      <c r="T872" s="676"/>
      <c r="U872" s="679">
        <f t="shared" si="423"/>
        <v>0</v>
      </c>
      <c r="W872" s="676"/>
      <c r="X872" s="679">
        <f t="shared" si="424"/>
        <v>0</v>
      </c>
      <c r="Z872" s="676"/>
      <c r="AA872" s="679">
        <f t="shared" si="425"/>
        <v>0</v>
      </c>
    </row>
    <row r="873" spans="2:27" ht="17.25" customHeight="1">
      <c r="B873" s="624">
        <v>9781789272741</v>
      </c>
      <c r="C873" s="69" t="s">
        <v>2337</v>
      </c>
      <c r="D873" s="63" t="s">
        <v>2316</v>
      </c>
      <c r="E873" s="79" t="s">
        <v>54</v>
      </c>
      <c r="F873" s="93" t="s">
        <v>225</v>
      </c>
      <c r="G873" s="63" t="s">
        <v>2338</v>
      </c>
      <c r="H873" s="470"/>
      <c r="I873" s="275">
        <v>28.9</v>
      </c>
      <c r="J873" s="218"/>
      <c r="K873" s="196">
        <f t="shared" si="426"/>
        <v>28.9</v>
      </c>
      <c r="L873" s="228">
        <f t="shared" si="427"/>
        <v>0</v>
      </c>
      <c r="M873" s="220">
        <v>0</v>
      </c>
      <c r="N873" s="253">
        <f t="shared" si="428"/>
        <v>0</v>
      </c>
      <c r="O873" s="299"/>
      <c r="Q873" s="676"/>
      <c r="R873" s="679">
        <f t="shared" si="422"/>
        <v>0</v>
      </c>
      <c r="T873" s="676"/>
      <c r="U873" s="679">
        <f t="shared" si="423"/>
        <v>0</v>
      </c>
      <c r="W873" s="676"/>
      <c r="X873" s="679">
        <f t="shared" si="424"/>
        <v>0</v>
      </c>
      <c r="Z873" s="676"/>
      <c r="AA873" s="679">
        <f t="shared" si="425"/>
        <v>0</v>
      </c>
    </row>
    <row r="874" spans="2:27" ht="17.25" customHeight="1">
      <c r="B874" s="634">
        <v>9781789276282</v>
      </c>
      <c r="C874" s="69" t="s">
        <v>2339</v>
      </c>
      <c r="D874" s="63" t="s">
        <v>2316</v>
      </c>
      <c r="E874" s="79" t="s">
        <v>54</v>
      </c>
      <c r="F874" s="93" t="s">
        <v>225</v>
      </c>
      <c r="G874" s="63" t="s">
        <v>2340</v>
      </c>
      <c r="H874" s="470"/>
      <c r="I874" s="277">
        <v>28.9</v>
      </c>
      <c r="J874" s="218"/>
      <c r="K874" s="196">
        <f t="shared" si="426"/>
        <v>28.9</v>
      </c>
      <c r="L874" s="228">
        <f t="shared" si="427"/>
        <v>0</v>
      </c>
      <c r="M874" s="220">
        <v>0</v>
      </c>
      <c r="N874" s="253">
        <f t="shared" si="428"/>
        <v>0</v>
      </c>
      <c r="O874" s="299"/>
      <c r="Q874" s="676"/>
      <c r="R874" s="679">
        <f t="shared" si="422"/>
        <v>0</v>
      </c>
      <c r="T874" s="676"/>
      <c r="U874" s="679">
        <f t="shared" si="423"/>
        <v>0</v>
      </c>
      <c r="W874" s="676"/>
      <c r="X874" s="679">
        <f t="shared" si="424"/>
        <v>0</v>
      </c>
      <c r="Z874" s="676"/>
      <c r="AA874" s="679">
        <f t="shared" si="425"/>
        <v>0</v>
      </c>
    </row>
    <row r="875" spans="2:27" ht="17.25" customHeight="1">
      <c r="B875" s="634">
        <v>9781789271515</v>
      </c>
      <c r="C875" s="69" t="s">
        <v>2341</v>
      </c>
      <c r="D875" s="63" t="s">
        <v>2316</v>
      </c>
      <c r="E875" s="79" t="s">
        <v>54</v>
      </c>
      <c r="F875" s="93" t="s">
        <v>225</v>
      </c>
      <c r="G875" s="63" t="s">
        <v>2342</v>
      </c>
      <c r="H875" s="470"/>
      <c r="I875" s="277">
        <v>28.9</v>
      </c>
      <c r="J875" s="218"/>
      <c r="K875" s="196">
        <f t="shared" si="426"/>
        <v>28.9</v>
      </c>
      <c r="L875" s="228">
        <f t="shared" si="427"/>
        <v>0</v>
      </c>
      <c r="M875" s="220">
        <v>0</v>
      </c>
      <c r="N875" s="253">
        <f t="shared" si="428"/>
        <v>0</v>
      </c>
      <c r="O875" s="299"/>
      <c r="Q875" s="676"/>
      <c r="R875" s="679">
        <f t="shared" si="422"/>
        <v>0</v>
      </c>
      <c r="T875" s="676"/>
      <c r="U875" s="679">
        <f t="shared" si="423"/>
        <v>0</v>
      </c>
      <c r="W875" s="676"/>
      <c r="X875" s="679">
        <f t="shared" si="424"/>
        <v>0</v>
      </c>
      <c r="Z875" s="676"/>
      <c r="AA875" s="679">
        <f t="shared" si="425"/>
        <v>0</v>
      </c>
    </row>
    <row r="876" spans="2:27" ht="17.25" customHeight="1">
      <c r="B876" s="634">
        <v>9781789278163</v>
      </c>
      <c r="C876" s="69" t="s">
        <v>2343</v>
      </c>
      <c r="D876" s="63" t="s">
        <v>2329</v>
      </c>
      <c r="E876" s="79" t="s">
        <v>54</v>
      </c>
      <c r="F876" s="93" t="s">
        <v>225</v>
      </c>
      <c r="G876" s="63" t="s">
        <v>2344</v>
      </c>
      <c r="H876" s="470"/>
      <c r="I876" s="277">
        <v>31</v>
      </c>
      <c r="J876" s="218"/>
      <c r="K876" s="196">
        <f t="shared" si="426"/>
        <v>31</v>
      </c>
      <c r="L876" s="228">
        <f t="shared" si="427"/>
        <v>0</v>
      </c>
      <c r="M876" s="220">
        <v>0</v>
      </c>
      <c r="N876" s="253">
        <f t="shared" si="428"/>
        <v>0</v>
      </c>
      <c r="O876" s="299"/>
      <c r="Q876" s="676"/>
      <c r="R876" s="679">
        <f t="shared" si="422"/>
        <v>0</v>
      </c>
      <c r="T876" s="676"/>
      <c r="U876" s="679">
        <f t="shared" si="423"/>
        <v>0</v>
      </c>
      <c r="W876" s="676"/>
      <c r="X876" s="679">
        <f t="shared" si="424"/>
        <v>0</v>
      </c>
      <c r="Z876" s="676"/>
      <c r="AA876" s="679">
        <f t="shared" si="425"/>
        <v>0</v>
      </c>
    </row>
    <row r="877" spans="2:27" ht="17.25" customHeight="1">
      <c r="B877" s="634">
        <v>9781780904221</v>
      </c>
      <c r="C877" s="69" t="s">
        <v>2345</v>
      </c>
      <c r="D877" s="63" t="s">
        <v>2329</v>
      </c>
      <c r="E877" s="57" t="s">
        <v>56</v>
      </c>
      <c r="F877" s="93" t="s">
        <v>225</v>
      </c>
      <c r="G877" s="63" t="s">
        <v>2346</v>
      </c>
      <c r="H877" s="470"/>
      <c r="I877" s="277">
        <v>26.35</v>
      </c>
      <c r="J877" s="218"/>
      <c r="K877" s="196">
        <f t="shared" si="426"/>
        <v>26.35</v>
      </c>
      <c r="L877" s="228">
        <f t="shared" si="427"/>
        <v>0</v>
      </c>
      <c r="M877" s="220">
        <v>0</v>
      </c>
      <c r="N877" s="253">
        <f t="shared" si="428"/>
        <v>0</v>
      </c>
      <c r="O877" s="299"/>
      <c r="Q877" s="676"/>
      <c r="R877" s="679">
        <f t="shared" si="422"/>
        <v>0</v>
      </c>
      <c r="T877" s="676"/>
      <c r="U877" s="679">
        <f t="shared" si="423"/>
        <v>0</v>
      </c>
      <c r="W877" s="676"/>
      <c r="X877" s="679">
        <f t="shared" si="424"/>
        <v>0</v>
      </c>
      <c r="Z877" s="676"/>
      <c r="AA877" s="679">
        <f t="shared" si="425"/>
        <v>0</v>
      </c>
    </row>
    <row r="878" spans="2:27" ht="17.25" customHeight="1">
      <c r="B878" s="634">
        <v>9781789272345</v>
      </c>
      <c r="C878" s="627" t="s">
        <v>1309</v>
      </c>
      <c r="D878" s="666" t="s">
        <v>2314</v>
      </c>
      <c r="E878" s="57" t="s">
        <v>56</v>
      </c>
      <c r="F878" s="103" t="s">
        <v>225</v>
      </c>
      <c r="G878" s="57" t="s">
        <v>1310</v>
      </c>
      <c r="H878" s="470"/>
      <c r="I878" s="277">
        <v>19.95</v>
      </c>
      <c r="J878" s="218"/>
      <c r="K878" s="196">
        <f t="shared" si="426"/>
        <v>19.95</v>
      </c>
      <c r="L878" s="228">
        <f t="shared" si="427"/>
        <v>0</v>
      </c>
      <c r="M878" s="220">
        <v>0</v>
      </c>
      <c r="N878" s="253">
        <f t="shared" si="428"/>
        <v>0</v>
      </c>
      <c r="O878" s="299"/>
      <c r="Q878" s="676"/>
      <c r="R878" s="679">
        <f t="shared" si="422"/>
        <v>0</v>
      </c>
      <c r="T878" s="676"/>
      <c r="U878" s="679">
        <f t="shared" si="423"/>
        <v>0</v>
      </c>
      <c r="W878" s="676"/>
      <c r="X878" s="679">
        <f t="shared" si="424"/>
        <v>0</v>
      </c>
      <c r="Z878" s="676"/>
      <c r="AA878" s="679">
        <f t="shared" si="425"/>
        <v>0</v>
      </c>
    </row>
    <row r="879" spans="2:27" ht="17.25" customHeight="1">
      <c r="B879" s="118">
        <v>9780717159482</v>
      </c>
      <c r="C879" s="69" t="s">
        <v>2347</v>
      </c>
      <c r="D879" s="67" t="s">
        <v>2329</v>
      </c>
      <c r="E879" s="79" t="s">
        <v>54</v>
      </c>
      <c r="F879" s="80" t="s">
        <v>246</v>
      </c>
      <c r="G879" s="451"/>
      <c r="H879" s="470"/>
      <c r="I879" s="274">
        <v>19.25</v>
      </c>
      <c r="J879" s="218"/>
      <c r="K879" s="196">
        <f t="shared" ref="K879:K896" si="430">I879-(I879*J879)</f>
        <v>19.25</v>
      </c>
      <c r="L879" s="228">
        <f t="shared" ref="L879:L896" si="431">K879*H879</f>
        <v>0</v>
      </c>
      <c r="M879" s="220">
        <v>0</v>
      </c>
      <c r="N879" s="253">
        <f t="shared" ref="N879:N896" si="432">L879+(L879*M879)</f>
        <v>0</v>
      </c>
      <c r="O879" s="299"/>
      <c r="Q879" s="676"/>
      <c r="R879" s="679">
        <f t="shared" si="422"/>
        <v>0</v>
      </c>
      <c r="T879" s="676"/>
      <c r="U879" s="679">
        <f t="shared" si="423"/>
        <v>0</v>
      </c>
      <c r="W879" s="676"/>
      <c r="X879" s="679">
        <f t="shared" si="424"/>
        <v>0</v>
      </c>
      <c r="Z879" s="676"/>
      <c r="AA879" s="679">
        <f t="shared" si="425"/>
        <v>0</v>
      </c>
    </row>
    <row r="880" spans="2:27" ht="17.25" customHeight="1">
      <c r="B880" s="118">
        <v>9780717139033</v>
      </c>
      <c r="C880" s="69" t="s">
        <v>2348</v>
      </c>
      <c r="D880" s="63" t="s">
        <v>2316</v>
      </c>
      <c r="E880" s="79" t="s">
        <v>56</v>
      </c>
      <c r="F880" s="80" t="s">
        <v>246</v>
      </c>
      <c r="G880" s="451"/>
      <c r="H880" s="470"/>
      <c r="I880" s="274">
        <v>18.25</v>
      </c>
      <c r="J880" s="218"/>
      <c r="K880" s="196">
        <f t="shared" ref="K880:K881" si="433">I880-(I880*J880)</f>
        <v>18.25</v>
      </c>
      <c r="L880" s="228">
        <f t="shared" ref="L880:L881" si="434">K880*H880</f>
        <v>0</v>
      </c>
      <c r="M880" s="220">
        <v>0</v>
      </c>
      <c r="N880" s="253">
        <f t="shared" ref="N880:N881" si="435">L880+(L880*M880)</f>
        <v>0</v>
      </c>
      <c r="O880" s="299"/>
      <c r="Q880" s="676"/>
      <c r="R880" s="679">
        <f t="shared" si="422"/>
        <v>0</v>
      </c>
      <c r="T880" s="676"/>
      <c r="U880" s="679">
        <f t="shared" si="423"/>
        <v>0</v>
      </c>
      <c r="W880" s="676"/>
      <c r="X880" s="679">
        <f t="shared" si="424"/>
        <v>0</v>
      </c>
      <c r="Z880" s="676"/>
      <c r="AA880" s="679">
        <f t="shared" si="425"/>
        <v>0</v>
      </c>
    </row>
    <row r="881" spans="2:27" ht="17.25" customHeight="1">
      <c r="B881" s="118">
        <v>9780717145171</v>
      </c>
      <c r="C881" s="69" t="s">
        <v>2349</v>
      </c>
      <c r="D881" s="63" t="s">
        <v>2316</v>
      </c>
      <c r="E881" s="79" t="s">
        <v>56</v>
      </c>
      <c r="F881" s="80" t="s">
        <v>246</v>
      </c>
      <c r="G881" s="451"/>
      <c r="H881" s="470"/>
      <c r="I881" s="274">
        <v>25.75</v>
      </c>
      <c r="J881" s="218"/>
      <c r="K881" s="196">
        <f t="shared" si="433"/>
        <v>25.75</v>
      </c>
      <c r="L881" s="228">
        <f t="shared" si="434"/>
        <v>0</v>
      </c>
      <c r="M881" s="220">
        <v>0</v>
      </c>
      <c r="N881" s="253">
        <f t="shared" si="435"/>
        <v>0</v>
      </c>
      <c r="O881" s="299"/>
      <c r="Q881" s="676"/>
      <c r="R881" s="679">
        <f t="shared" si="422"/>
        <v>0</v>
      </c>
      <c r="T881" s="676"/>
      <c r="U881" s="679">
        <f t="shared" si="423"/>
        <v>0</v>
      </c>
      <c r="W881" s="676"/>
      <c r="X881" s="679">
        <f t="shared" si="424"/>
        <v>0</v>
      </c>
      <c r="Z881" s="676"/>
      <c r="AA881" s="679">
        <f t="shared" si="425"/>
        <v>0</v>
      </c>
    </row>
    <row r="882" spans="2:27" ht="17.25" customHeight="1">
      <c r="B882" s="622">
        <v>9781999829315</v>
      </c>
      <c r="C882" s="69" t="s">
        <v>2350</v>
      </c>
      <c r="D882" s="63" t="s">
        <v>2319</v>
      </c>
      <c r="E882" s="66" t="s">
        <v>1623</v>
      </c>
      <c r="F882" s="63" t="s">
        <v>557</v>
      </c>
      <c r="G882" s="63"/>
      <c r="H882" s="470"/>
      <c r="I882" s="273">
        <v>37</v>
      </c>
      <c r="J882" s="218"/>
      <c r="K882" s="196">
        <f t="shared" si="430"/>
        <v>37</v>
      </c>
      <c r="L882" s="228">
        <f t="shared" si="431"/>
        <v>0</v>
      </c>
      <c r="M882" s="220">
        <v>0</v>
      </c>
      <c r="N882" s="253">
        <f t="shared" si="432"/>
        <v>0</v>
      </c>
      <c r="O882" s="299"/>
      <c r="Q882" s="676"/>
      <c r="R882" s="679">
        <f t="shared" si="422"/>
        <v>0</v>
      </c>
      <c r="T882" s="676"/>
      <c r="U882" s="679">
        <f t="shared" si="423"/>
        <v>0</v>
      </c>
      <c r="W882" s="676"/>
      <c r="X882" s="679">
        <f t="shared" si="424"/>
        <v>0</v>
      </c>
      <c r="Z882" s="676"/>
      <c r="AA882" s="679">
        <f t="shared" si="425"/>
        <v>0</v>
      </c>
    </row>
    <row r="883" spans="2:27" ht="17.25" customHeight="1">
      <c r="B883" s="622">
        <v>9781999829339</v>
      </c>
      <c r="C883" s="69" t="s">
        <v>2351</v>
      </c>
      <c r="D883" s="63" t="s">
        <v>2316</v>
      </c>
      <c r="E883" s="66" t="s">
        <v>1623</v>
      </c>
      <c r="F883" s="63" t="s">
        <v>557</v>
      </c>
      <c r="G883" s="63"/>
      <c r="H883" s="470"/>
      <c r="I883" s="273">
        <v>15</v>
      </c>
      <c r="J883" s="218"/>
      <c r="K883" s="196">
        <f t="shared" si="430"/>
        <v>15</v>
      </c>
      <c r="L883" s="228">
        <f t="shared" si="431"/>
        <v>0</v>
      </c>
      <c r="M883" s="220">
        <v>0</v>
      </c>
      <c r="N883" s="253">
        <f t="shared" si="432"/>
        <v>0</v>
      </c>
      <c r="O883" s="299"/>
      <c r="Q883" s="676"/>
      <c r="R883" s="679">
        <f t="shared" si="422"/>
        <v>0</v>
      </c>
      <c r="T883" s="676"/>
      <c r="U883" s="679">
        <f t="shared" si="423"/>
        <v>0</v>
      </c>
      <c r="W883" s="676"/>
      <c r="X883" s="679">
        <f t="shared" si="424"/>
        <v>0</v>
      </c>
      <c r="Z883" s="676"/>
      <c r="AA883" s="679">
        <f t="shared" si="425"/>
        <v>0</v>
      </c>
    </row>
    <row r="884" spans="2:27" ht="17.25" customHeight="1">
      <c r="B884" s="622">
        <v>9781999829346</v>
      </c>
      <c r="C884" s="69" t="s">
        <v>2352</v>
      </c>
      <c r="D884" s="63" t="s">
        <v>2316</v>
      </c>
      <c r="E884" s="66" t="s">
        <v>1623</v>
      </c>
      <c r="F884" s="63" t="s">
        <v>557</v>
      </c>
      <c r="G884" s="63"/>
      <c r="H884" s="470"/>
      <c r="I884" s="273">
        <v>15</v>
      </c>
      <c r="J884" s="218"/>
      <c r="K884" s="196">
        <f t="shared" si="430"/>
        <v>15</v>
      </c>
      <c r="L884" s="228">
        <f t="shared" si="431"/>
        <v>0</v>
      </c>
      <c r="M884" s="220">
        <v>0</v>
      </c>
      <c r="N884" s="253">
        <f t="shared" si="432"/>
        <v>0</v>
      </c>
      <c r="O884" s="299"/>
      <c r="Q884" s="676"/>
      <c r="R884" s="679">
        <f t="shared" si="422"/>
        <v>0</v>
      </c>
      <c r="T884" s="676"/>
      <c r="U884" s="679">
        <f t="shared" si="423"/>
        <v>0</v>
      </c>
      <c r="W884" s="676"/>
      <c r="X884" s="679">
        <f t="shared" si="424"/>
        <v>0</v>
      </c>
      <c r="Z884" s="676"/>
      <c r="AA884" s="679">
        <f t="shared" si="425"/>
        <v>0</v>
      </c>
    </row>
    <row r="885" spans="2:27" ht="17.25" customHeight="1">
      <c r="B885" s="90">
        <v>9781999829353</v>
      </c>
      <c r="C885" s="69" t="s">
        <v>2353</v>
      </c>
      <c r="D885" s="63" t="s">
        <v>2316</v>
      </c>
      <c r="E885" s="66" t="s">
        <v>1623</v>
      </c>
      <c r="F885" s="63" t="s">
        <v>557</v>
      </c>
      <c r="G885" s="63"/>
      <c r="H885" s="470"/>
      <c r="I885" s="273">
        <v>15</v>
      </c>
      <c r="J885" s="218"/>
      <c r="K885" s="196">
        <f t="shared" si="430"/>
        <v>15</v>
      </c>
      <c r="L885" s="228">
        <f t="shared" si="431"/>
        <v>0</v>
      </c>
      <c r="M885" s="220">
        <v>0</v>
      </c>
      <c r="N885" s="253">
        <f t="shared" si="432"/>
        <v>0</v>
      </c>
      <c r="O885" s="299"/>
      <c r="Q885" s="676"/>
      <c r="R885" s="679">
        <f t="shared" si="422"/>
        <v>0</v>
      </c>
      <c r="T885" s="676"/>
      <c r="U885" s="679">
        <f t="shared" si="423"/>
        <v>0</v>
      </c>
      <c r="W885" s="676"/>
      <c r="X885" s="679">
        <f t="shared" si="424"/>
        <v>0</v>
      </c>
      <c r="Z885" s="676"/>
      <c r="AA885" s="679">
        <f t="shared" si="425"/>
        <v>0</v>
      </c>
    </row>
    <row r="886" spans="2:27" ht="17.25" customHeight="1">
      <c r="B886" s="90">
        <v>9781999829360</v>
      </c>
      <c r="C886" s="69" t="s">
        <v>2354</v>
      </c>
      <c r="D886" s="63" t="s">
        <v>2316</v>
      </c>
      <c r="E886" s="66" t="s">
        <v>1623</v>
      </c>
      <c r="F886" s="63" t="s">
        <v>557</v>
      </c>
      <c r="G886" s="63"/>
      <c r="H886" s="470"/>
      <c r="I886" s="273">
        <v>15</v>
      </c>
      <c r="J886" s="218"/>
      <c r="K886" s="196">
        <f t="shared" si="430"/>
        <v>15</v>
      </c>
      <c r="L886" s="228">
        <f t="shared" si="431"/>
        <v>0</v>
      </c>
      <c r="M886" s="220">
        <v>0</v>
      </c>
      <c r="N886" s="253">
        <f t="shared" si="432"/>
        <v>0</v>
      </c>
      <c r="O886" s="299"/>
      <c r="Q886" s="676"/>
      <c r="R886" s="679">
        <f t="shared" si="422"/>
        <v>0</v>
      </c>
      <c r="T886" s="676"/>
      <c r="U886" s="679">
        <f t="shared" si="423"/>
        <v>0</v>
      </c>
      <c r="W886" s="676"/>
      <c r="X886" s="679">
        <f t="shared" si="424"/>
        <v>0</v>
      </c>
      <c r="Z886" s="676"/>
      <c r="AA886" s="679">
        <f t="shared" si="425"/>
        <v>0</v>
      </c>
    </row>
    <row r="887" spans="2:27" ht="17.25" customHeight="1">
      <c r="B887" s="90">
        <v>9780955329814</v>
      </c>
      <c r="C887" s="69" t="s">
        <v>2355</v>
      </c>
      <c r="D887" s="63" t="s">
        <v>2316</v>
      </c>
      <c r="E887" s="66" t="s">
        <v>1623</v>
      </c>
      <c r="F887" s="63" t="s">
        <v>557</v>
      </c>
      <c r="G887" s="63"/>
      <c r="H887" s="470"/>
      <c r="I887" s="273">
        <v>22</v>
      </c>
      <c r="J887" s="218"/>
      <c r="K887" s="196">
        <f t="shared" si="430"/>
        <v>22</v>
      </c>
      <c r="L887" s="228">
        <f t="shared" si="431"/>
        <v>0</v>
      </c>
      <c r="M887" s="220">
        <v>0</v>
      </c>
      <c r="N887" s="253">
        <f t="shared" si="432"/>
        <v>0</v>
      </c>
      <c r="O887" s="299"/>
      <c r="Q887" s="676"/>
      <c r="R887" s="679">
        <f t="shared" si="422"/>
        <v>0</v>
      </c>
      <c r="T887" s="676"/>
      <c r="U887" s="679">
        <f t="shared" si="423"/>
        <v>0</v>
      </c>
      <c r="W887" s="676"/>
      <c r="X887" s="679">
        <f t="shared" si="424"/>
        <v>0</v>
      </c>
      <c r="Z887" s="676"/>
      <c r="AA887" s="679">
        <f t="shared" si="425"/>
        <v>0</v>
      </c>
    </row>
    <row r="888" spans="2:27" ht="17.25" customHeight="1">
      <c r="B888" s="90">
        <v>9781999829384</v>
      </c>
      <c r="C888" s="69" t="s">
        <v>2356</v>
      </c>
      <c r="D888" s="63" t="s">
        <v>2316</v>
      </c>
      <c r="E888" s="66" t="s">
        <v>1623</v>
      </c>
      <c r="F888" s="63" t="s">
        <v>557</v>
      </c>
      <c r="G888" s="63"/>
      <c r="H888" s="470"/>
      <c r="I888" s="273">
        <v>18</v>
      </c>
      <c r="J888" s="218"/>
      <c r="K888" s="196">
        <f t="shared" si="430"/>
        <v>18</v>
      </c>
      <c r="L888" s="228">
        <f t="shared" si="431"/>
        <v>0</v>
      </c>
      <c r="M888" s="220">
        <v>0</v>
      </c>
      <c r="N888" s="253">
        <f t="shared" si="432"/>
        <v>0</v>
      </c>
      <c r="O888" s="299"/>
      <c r="Q888" s="676"/>
      <c r="R888" s="679">
        <f t="shared" si="422"/>
        <v>0</v>
      </c>
      <c r="T888" s="676"/>
      <c r="U888" s="679">
        <f t="shared" si="423"/>
        <v>0</v>
      </c>
      <c r="W888" s="676"/>
      <c r="X888" s="679">
        <f t="shared" si="424"/>
        <v>0</v>
      </c>
      <c r="Z888" s="676"/>
      <c r="AA888" s="679">
        <f t="shared" si="425"/>
        <v>0</v>
      </c>
    </row>
    <row r="889" spans="2:27" ht="17.25" customHeight="1">
      <c r="B889" s="623">
        <v>9781068389801</v>
      </c>
      <c r="C889" s="69" t="s">
        <v>2357</v>
      </c>
      <c r="D889" s="63" t="s">
        <v>2316</v>
      </c>
      <c r="E889" s="66" t="s">
        <v>1623</v>
      </c>
      <c r="F889" s="63" t="s">
        <v>557</v>
      </c>
      <c r="G889" s="63"/>
      <c r="H889" s="470"/>
      <c r="I889" s="273">
        <v>10</v>
      </c>
      <c r="J889" s="218"/>
      <c r="K889" s="196">
        <f t="shared" si="430"/>
        <v>10</v>
      </c>
      <c r="L889" s="228">
        <f t="shared" si="431"/>
        <v>0</v>
      </c>
      <c r="M889" s="220">
        <v>0</v>
      </c>
      <c r="N889" s="253">
        <f t="shared" si="432"/>
        <v>0</v>
      </c>
      <c r="O889" s="299"/>
      <c r="Q889" s="676"/>
      <c r="R889" s="679">
        <f t="shared" si="422"/>
        <v>0</v>
      </c>
      <c r="T889" s="676"/>
      <c r="U889" s="679">
        <f t="shared" si="423"/>
        <v>0</v>
      </c>
      <c r="W889" s="676"/>
      <c r="X889" s="679">
        <f t="shared" si="424"/>
        <v>0</v>
      </c>
      <c r="Z889" s="676"/>
      <c r="AA889" s="679">
        <f t="shared" si="425"/>
        <v>0</v>
      </c>
    </row>
    <row r="890" spans="2:27" ht="17.25" customHeight="1">
      <c r="B890" s="623">
        <v>9781068389818</v>
      </c>
      <c r="C890" s="69" t="s">
        <v>2358</v>
      </c>
      <c r="D890" s="63" t="s">
        <v>2316</v>
      </c>
      <c r="E890" s="66" t="s">
        <v>1623</v>
      </c>
      <c r="F890" s="63" t="s">
        <v>557</v>
      </c>
      <c r="G890" s="63"/>
      <c r="H890" s="470"/>
      <c r="I890" s="273">
        <v>10</v>
      </c>
      <c r="J890" s="218"/>
      <c r="K890" s="196">
        <f t="shared" si="430"/>
        <v>10</v>
      </c>
      <c r="L890" s="228">
        <f t="shared" si="431"/>
        <v>0</v>
      </c>
      <c r="M890" s="220">
        <v>0</v>
      </c>
      <c r="N890" s="253">
        <f t="shared" si="432"/>
        <v>0</v>
      </c>
      <c r="O890" s="299"/>
      <c r="Q890" s="676"/>
      <c r="R890" s="679">
        <f t="shared" si="422"/>
        <v>0</v>
      </c>
      <c r="T890" s="676"/>
      <c r="U890" s="679">
        <f t="shared" si="423"/>
        <v>0</v>
      </c>
      <c r="W890" s="676"/>
      <c r="X890" s="679">
        <f t="shared" si="424"/>
        <v>0</v>
      </c>
      <c r="Z890" s="676"/>
      <c r="AA890" s="679">
        <f t="shared" si="425"/>
        <v>0</v>
      </c>
    </row>
    <row r="891" spans="2:27" ht="17.25" customHeight="1">
      <c r="B891" s="90">
        <v>9781068389825</v>
      </c>
      <c r="C891" s="69" t="s">
        <v>2359</v>
      </c>
      <c r="D891" s="63" t="s">
        <v>2316</v>
      </c>
      <c r="E891" s="66" t="s">
        <v>1623</v>
      </c>
      <c r="F891" s="63" t="s">
        <v>557</v>
      </c>
      <c r="G891" s="63"/>
      <c r="H891" s="470"/>
      <c r="I891" s="273">
        <v>10</v>
      </c>
      <c r="J891" s="218"/>
      <c r="K891" s="196">
        <f t="shared" si="430"/>
        <v>10</v>
      </c>
      <c r="L891" s="228">
        <f t="shared" si="431"/>
        <v>0</v>
      </c>
      <c r="M891" s="220">
        <v>0</v>
      </c>
      <c r="N891" s="253">
        <f t="shared" si="432"/>
        <v>0</v>
      </c>
      <c r="O891" s="299"/>
      <c r="Q891" s="676"/>
      <c r="R891" s="679">
        <f t="shared" si="422"/>
        <v>0</v>
      </c>
      <c r="T891" s="676"/>
      <c r="U891" s="679">
        <f t="shared" si="423"/>
        <v>0</v>
      </c>
      <c r="W891" s="676"/>
      <c r="X891" s="679">
        <f t="shared" si="424"/>
        <v>0</v>
      </c>
      <c r="Z891" s="676"/>
      <c r="AA891" s="679">
        <f t="shared" si="425"/>
        <v>0</v>
      </c>
    </row>
    <row r="892" spans="2:27" ht="17.25" customHeight="1">
      <c r="B892" s="90">
        <v>9781068389832</v>
      </c>
      <c r="C892" s="69" t="s">
        <v>2360</v>
      </c>
      <c r="D892" s="63" t="s">
        <v>2316</v>
      </c>
      <c r="E892" s="66" t="s">
        <v>1623</v>
      </c>
      <c r="F892" s="63" t="s">
        <v>557</v>
      </c>
      <c r="G892" s="63"/>
      <c r="H892" s="470"/>
      <c r="I892" s="273">
        <v>10</v>
      </c>
      <c r="J892" s="218"/>
      <c r="K892" s="196">
        <f t="shared" si="430"/>
        <v>10</v>
      </c>
      <c r="L892" s="228">
        <f t="shared" si="431"/>
        <v>0</v>
      </c>
      <c r="M892" s="220">
        <v>0</v>
      </c>
      <c r="N892" s="253">
        <f t="shared" si="432"/>
        <v>0</v>
      </c>
      <c r="O892" s="299"/>
      <c r="Q892" s="676"/>
      <c r="R892" s="679">
        <f t="shared" si="422"/>
        <v>0</v>
      </c>
      <c r="T892" s="676"/>
      <c r="U892" s="679">
        <f t="shared" si="423"/>
        <v>0</v>
      </c>
      <c r="W892" s="676"/>
      <c r="X892" s="679">
        <f t="shared" si="424"/>
        <v>0</v>
      </c>
      <c r="Z892" s="676"/>
      <c r="AA892" s="679">
        <f t="shared" si="425"/>
        <v>0</v>
      </c>
    </row>
    <row r="893" spans="2:27" ht="17.25" customHeight="1">
      <c r="B893" s="90">
        <v>9781068389849</v>
      </c>
      <c r="C893" s="69" t="s">
        <v>2361</v>
      </c>
      <c r="D893" s="63" t="s">
        <v>2316</v>
      </c>
      <c r="E893" s="66" t="s">
        <v>1623</v>
      </c>
      <c r="F893" s="63" t="s">
        <v>557</v>
      </c>
      <c r="G893" s="63"/>
      <c r="H893" s="470"/>
      <c r="I893" s="273">
        <v>10</v>
      </c>
      <c r="J893" s="218"/>
      <c r="K893" s="196">
        <f t="shared" si="430"/>
        <v>10</v>
      </c>
      <c r="L893" s="228">
        <f t="shared" si="431"/>
        <v>0</v>
      </c>
      <c r="M893" s="220">
        <v>0</v>
      </c>
      <c r="N893" s="253">
        <f t="shared" si="432"/>
        <v>0</v>
      </c>
      <c r="O893" s="299"/>
      <c r="Q893" s="676"/>
      <c r="R893" s="679">
        <f t="shared" si="422"/>
        <v>0</v>
      </c>
      <c r="T893" s="676"/>
      <c r="U893" s="679">
        <f t="shared" si="423"/>
        <v>0</v>
      </c>
      <c r="W893" s="676"/>
      <c r="X893" s="679">
        <f t="shared" si="424"/>
        <v>0</v>
      </c>
      <c r="Z893" s="676"/>
      <c r="AA893" s="679">
        <f t="shared" si="425"/>
        <v>0</v>
      </c>
    </row>
    <row r="894" spans="2:27" ht="17.25" customHeight="1">
      <c r="B894" s="90">
        <v>9781999829391</v>
      </c>
      <c r="C894" s="69" t="s">
        <v>2362</v>
      </c>
      <c r="D894" s="63" t="s">
        <v>2316</v>
      </c>
      <c r="E894" s="66" t="s">
        <v>1623</v>
      </c>
      <c r="F894" s="63" t="s">
        <v>557</v>
      </c>
      <c r="G894" s="63"/>
      <c r="H894" s="470"/>
      <c r="I894" s="273">
        <v>18</v>
      </c>
      <c r="J894" s="218"/>
      <c r="K894" s="196">
        <f t="shared" si="430"/>
        <v>18</v>
      </c>
      <c r="L894" s="228">
        <f t="shared" si="431"/>
        <v>0</v>
      </c>
      <c r="M894" s="220">
        <v>0</v>
      </c>
      <c r="N894" s="253">
        <f t="shared" ref="N894:N895" si="436">L894+(L894*M894)</f>
        <v>0</v>
      </c>
      <c r="O894" s="299"/>
      <c r="Q894" s="676"/>
      <c r="R894" s="679">
        <f t="shared" si="422"/>
        <v>0</v>
      </c>
      <c r="T894" s="676"/>
      <c r="U894" s="679">
        <f t="shared" si="423"/>
        <v>0</v>
      </c>
      <c r="W894" s="676"/>
      <c r="X894" s="679">
        <f t="shared" si="424"/>
        <v>0</v>
      </c>
      <c r="Z894" s="676"/>
      <c r="AA894" s="679">
        <f t="shared" si="425"/>
        <v>0</v>
      </c>
    </row>
    <row r="895" spans="2:27" ht="17.25" customHeight="1">
      <c r="B895" s="90">
        <v>9781068389856</v>
      </c>
      <c r="C895" s="69" t="s">
        <v>2363</v>
      </c>
      <c r="D895" s="63" t="s">
        <v>2316</v>
      </c>
      <c r="E895" s="66" t="s">
        <v>1623</v>
      </c>
      <c r="F895" s="63" t="s">
        <v>557</v>
      </c>
      <c r="G895" s="63"/>
      <c r="H895" s="470"/>
      <c r="I895" s="273">
        <v>15</v>
      </c>
      <c r="J895" s="218"/>
      <c r="K895" s="196">
        <f t="shared" si="430"/>
        <v>15</v>
      </c>
      <c r="L895" s="228">
        <f t="shared" si="431"/>
        <v>0</v>
      </c>
      <c r="M895" s="220">
        <v>0</v>
      </c>
      <c r="N895" s="253">
        <f t="shared" si="436"/>
        <v>0</v>
      </c>
      <c r="O895" s="299"/>
      <c r="Q895" s="676"/>
      <c r="R895" s="679">
        <f t="shared" si="422"/>
        <v>0</v>
      </c>
      <c r="T895" s="676"/>
      <c r="U895" s="679">
        <f t="shared" si="423"/>
        <v>0</v>
      </c>
      <c r="W895" s="676"/>
      <c r="X895" s="679">
        <f t="shared" si="424"/>
        <v>0</v>
      </c>
      <c r="Z895" s="676"/>
      <c r="AA895" s="679">
        <f t="shared" si="425"/>
        <v>0</v>
      </c>
    </row>
    <row r="896" spans="2:27" s="333" customFormat="1" ht="17.25" customHeight="1">
      <c r="B896" s="87"/>
      <c r="C896" s="132" t="s">
        <v>396</v>
      </c>
      <c r="D896" s="132"/>
      <c r="E896" s="130"/>
      <c r="F896" s="86"/>
      <c r="G896" s="86"/>
      <c r="H896" s="468"/>
      <c r="I896" s="224"/>
      <c r="J896" s="218"/>
      <c r="K896" s="306">
        <f t="shared" si="430"/>
        <v>0</v>
      </c>
      <c r="L896" s="307">
        <f t="shared" si="431"/>
        <v>0</v>
      </c>
      <c r="M896" s="220">
        <v>0</v>
      </c>
      <c r="N896" s="308">
        <f t="shared" si="432"/>
        <v>0</v>
      </c>
      <c r="O896" s="299"/>
      <c r="Q896" s="676"/>
      <c r="R896" s="693">
        <f t="shared" si="422"/>
        <v>0</v>
      </c>
      <c r="T896" s="676"/>
      <c r="U896" s="693">
        <f t="shared" si="423"/>
        <v>0</v>
      </c>
      <c r="W896" s="676"/>
      <c r="X896" s="693">
        <f t="shared" si="424"/>
        <v>0</v>
      </c>
      <c r="Z896" s="676"/>
      <c r="AA896" s="693">
        <f t="shared" si="425"/>
        <v>0</v>
      </c>
    </row>
    <row r="897" spans="2:27" s="333" customFormat="1" ht="17.25" customHeight="1">
      <c r="B897" s="118"/>
      <c r="C897" s="316"/>
      <c r="D897" s="653"/>
      <c r="E897" s="151"/>
      <c r="F897" s="85"/>
      <c r="G897" s="80"/>
      <c r="H897" s="470"/>
      <c r="I897" s="303"/>
      <c r="J897" s="218"/>
      <c r="K897" s="306">
        <f t="shared" ref="K897" si="437">I897-(I897*J897)</f>
        <v>0</v>
      </c>
      <c r="L897" s="307">
        <f t="shared" ref="L897" si="438">K897*H897</f>
        <v>0</v>
      </c>
      <c r="M897" s="221">
        <v>0</v>
      </c>
      <c r="N897" s="308">
        <f t="shared" ref="N897" si="439">L897+(L897*M897)</f>
        <v>0</v>
      </c>
      <c r="O897" s="299"/>
      <c r="Q897" s="676"/>
      <c r="R897" s="693">
        <f t="shared" si="422"/>
        <v>0</v>
      </c>
      <c r="T897" s="676"/>
      <c r="U897" s="693">
        <f t="shared" si="423"/>
        <v>0</v>
      </c>
      <c r="W897" s="676"/>
      <c r="X897" s="693">
        <f t="shared" si="424"/>
        <v>0</v>
      </c>
      <c r="Z897" s="676"/>
      <c r="AA897" s="693">
        <f t="shared" si="425"/>
        <v>0</v>
      </c>
    </row>
    <row r="898" spans="2:27" s="333" customFormat="1" ht="17.25" customHeight="1">
      <c r="B898" s="118"/>
      <c r="C898" s="312"/>
      <c r="D898" s="653"/>
      <c r="E898" s="151"/>
      <c r="F898" s="85"/>
      <c r="G898" s="80"/>
      <c r="H898" s="470"/>
      <c r="I898" s="303"/>
      <c r="J898" s="218"/>
      <c r="K898" s="306">
        <f t="shared" ref="K898:K899" si="440">I898-(I898*J898)</f>
        <v>0</v>
      </c>
      <c r="L898" s="307">
        <f t="shared" ref="L898:L899" si="441">K898*H898</f>
        <v>0</v>
      </c>
      <c r="M898" s="221">
        <v>0</v>
      </c>
      <c r="N898" s="308">
        <f t="shared" ref="N898:N899" si="442">L898+(L898*M898)</f>
        <v>0</v>
      </c>
      <c r="O898" s="299"/>
      <c r="Q898" s="676"/>
      <c r="R898" s="693">
        <f t="shared" si="422"/>
        <v>0</v>
      </c>
      <c r="T898" s="676"/>
      <c r="U898" s="693">
        <f t="shared" si="423"/>
        <v>0</v>
      </c>
      <c r="W898" s="676"/>
      <c r="X898" s="693">
        <f t="shared" si="424"/>
        <v>0</v>
      </c>
      <c r="Z898" s="676"/>
      <c r="AA898" s="693">
        <f t="shared" si="425"/>
        <v>0</v>
      </c>
    </row>
    <row r="899" spans="2:27" s="333" customFormat="1" ht="17.25" customHeight="1">
      <c r="B899" s="118"/>
      <c r="C899" s="312"/>
      <c r="D899" s="653"/>
      <c r="E899" s="151"/>
      <c r="F899" s="85"/>
      <c r="G899" s="80"/>
      <c r="H899" s="470"/>
      <c r="I899" s="303"/>
      <c r="J899" s="218"/>
      <c r="K899" s="306">
        <f t="shared" si="440"/>
        <v>0</v>
      </c>
      <c r="L899" s="307">
        <f t="shared" si="441"/>
        <v>0</v>
      </c>
      <c r="M899" s="221">
        <v>0</v>
      </c>
      <c r="N899" s="308">
        <f t="shared" si="442"/>
        <v>0</v>
      </c>
      <c r="O899" s="299"/>
      <c r="Q899" s="676"/>
      <c r="R899" s="693">
        <f t="shared" si="422"/>
        <v>0</v>
      </c>
      <c r="T899" s="676"/>
      <c r="U899" s="693">
        <f t="shared" si="423"/>
        <v>0</v>
      </c>
      <c r="W899" s="676"/>
      <c r="X899" s="693">
        <f t="shared" si="424"/>
        <v>0</v>
      </c>
      <c r="Z899" s="676"/>
      <c r="AA899" s="693">
        <f t="shared" si="425"/>
        <v>0</v>
      </c>
    </row>
    <row r="900" spans="2:27" s="333" customFormat="1" ht="17.25" customHeight="1">
      <c r="B900" s="479"/>
      <c r="C900" s="486" t="s">
        <v>271</v>
      </c>
      <c r="D900" s="476"/>
      <c r="E900" s="476"/>
      <c r="F900" s="477"/>
      <c r="G900" s="478"/>
      <c r="H900" s="511"/>
      <c r="I900" s="480"/>
      <c r="J900" s="481"/>
      <c r="K900" s="482"/>
      <c r="L900" s="483"/>
      <c r="M900" s="484"/>
      <c r="N900" s="484"/>
      <c r="O900" s="485"/>
      <c r="Q900" s="454"/>
      <c r="R900" s="677"/>
      <c r="S900"/>
      <c r="T900"/>
      <c r="U900" s="680"/>
      <c r="V900"/>
      <c r="W900"/>
      <c r="X900" s="680"/>
      <c r="Y900"/>
      <c r="Z900"/>
      <c r="AA900" s="680"/>
    </row>
    <row r="901" spans="2:27" ht="17.25" customHeight="1">
      <c r="B901" s="124" t="s">
        <v>2364</v>
      </c>
      <c r="C901" s="108"/>
      <c r="D901" s="110"/>
      <c r="E901" s="109"/>
      <c r="F901" s="109"/>
      <c r="G901" s="110"/>
      <c r="H901" s="263">
        <f>SUM(H859:H900)</f>
        <v>0</v>
      </c>
      <c r="I901" s="520"/>
      <c r="J901" s="193"/>
      <c r="K901" s="193"/>
      <c r="L901" s="229">
        <f>SUM(L859:L900)</f>
        <v>0</v>
      </c>
      <c r="M901" s="171"/>
      <c r="N901" s="241">
        <f>SUM(N859:N900)</f>
        <v>0</v>
      </c>
      <c r="O901" s="637"/>
      <c r="S901"/>
      <c r="V901"/>
      <c r="Y901"/>
    </row>
    <row r="902" spans="2:27" ht="17.25" customHeight="1">
      <c r="S902"/>
      <c r="V902"/>
      <c r="Y902"/>
    </row>
    <row r="903" spans="2:27" ht="17.25" customHeight="1">
      <c r="S903"/>
      <c r="V903"/>
      <c r="Y903"/>
    </row>
    <row r="904" spans="2:27" ht="17.25" customHeight="1">
      <c r="S904"/>
      <c r="V904"/>
      <c r="Y904"/>
    </row>
    <row r="905" spans="2:27" ht="24" customHeight="1">
      <c r="B905" s="288" t="s">
        <v>1315</v>
      </c>
      <c r="C905" s="289"/>
      <c r="D905" s="289"/>
      <c r="E905" s="290"/>
      <c r="F905" s="290"/>
      <c r="G905" s="289"/>
      <c r="H905" s="291">
        <f>SUM(H901,H830,H812,H797,H782,H672,H655,H640,H617,H600,H587,H574,H551,H535,H509,H451,H406,H392,H375,H321,H288,H276,H235,H167,H80)</f>
        <v>0</v>
      </c>
      <c r="I905" s="475"/>
      <c r="J905" s="292"/>
      <c r="K905" s="292"/>
      <c r="L905" s="293">
        <f>SUM(L901,L855,L830,L812,L797,L782,L756,L725,L701,L672,L655,L640,L617,L600,L587,L574,L551,L535,L509,L451,L406,L392,L375,L361,L340,L321,L288,L276,L235,L167,L80)</f>
        <v>0</v>
      </c>
      <c r="N905" s="294">
        <f>SUM(N901,N855,N830,N812,N797,N782,N756,N725,N701,N672,N655,N640,N617,N600,N587,N574,N551,N535,N509,N451,N406,N392,N375,N361,N340,N321,N288,N276,N235,N167,N80)</f>
        <v>0</v>
      </c>
      <c r="R905" s="681">
        <f>SUM(R859:R904,R834:R854,R816:R829,R801:R811,R786:R796,R760:R781,R729:R755,R705:R724,R676:R700,R659:R672,R644:R654,R621:R639,R604:R616,R591:R599,R578:R586,R555:R573,R539:R550,R513:R534,R455:R509,R410:R450,R396:R405,R379:R391,R365:R374,R344:R360,R325:R339,R292:R320,R280:R287,R239:R275,R171:R234,R84:R166,R12:R79)</f>
        <v>0</v>
      </c>
      <c r="S905" s="641"/>
      <c r="T905" s="682"/>
      <c r="U905" s="681">
        <f>SUM(U859:U904,U834:U854,U816:U829,U801:U811,U786:U796,U760:U781,U729:U755,U705:U724,U676:U700,U659:U672,U644:U654,U621:U639,U604:U616,U591:U599,U578:U586,U555:U573,U539:U550,U513:U534,U455:U509,U410:U450,U396:U405,U379:U391,U365:U374,U344:U360,U325:U339,U292:U320,U280:U287,U239:U275,U171:U234,U84:U166,U12:U79)</f>
        <v>0</v>
      </c>
      <c r="V905" s="641"/>
      <c r="W905" s="682"/>
      <c r="X905" s="681">
        <f>SUM(X859:X904,X834:X854,X816:X829,X801:X811,X786:X796,X760:X781,X729:X755,X705:X724,X676:X700,X659:X672,X644:X654,X621:X639,X604:X616,X591:X599,X578:X586,X555:X573,X539:X550,X513:X534,X455:X509,X410:X450,X396:X405,X379:X391,X365:X374,X344:X360,X325:X339,X292:X320,X280:X287,X239:X275,X171:X234,X84:X166,X12:X79)</f>
        <v>0</v>
      </c>
      <c r="Y905" s="683"/>
      <c r="Z905" s="682"/>
      <c r="AA905" s="681">
        <f>SUM(AA859:AA904,AA834:AA854,AA816:AA829,AA801:AA811,AA786:AA796,AA760:AA781,AA729:AA755,AA705:AA724,AA676:AA700,AA659:AA672,AA644:AA654,AA621:AA639,AA604:AA616,AA591:AA599,AA578:AA586,AA555:AA573,AA539:AA550,AA513:AA534,AA455:AA509,AA410:AA450,AA396:AA405,AA379:AA391,AA365:AA374,AA344:AA360,AA325:AA339,AA292:AA320,AA280:AA287,AA239:AA275,AA171:AA234,AA84:AA166,AA12:AA79)</f>
        <v>0</v>
      </c>
    </row>
    <row r="1076" spans="5:27" s="13" customFormat="1" ht="17.25" customHeight="1">
      <c r="E1076" s="14"/>
      <c r="F1076" s="14"/>
      <c r="H1076" s="256"/>
      <c r="I1076" s="518"/>
      <c r="J1076" s="39"/>
      <c r="K1076" s="39"/>
      <c r="L1076" s="39"/>
      <c r="M1076" s="152"/>
      <c r="N1076" s="152"/>
      <c r="Q1076" s="454"/>
      <c r="R1076" s="677"/>
      <c r="S1076" s="12"/>
      <c r="T1076"/>
      <c r="U1076" s="680"/>
      <c r="V1076" s="12"/>
      <c r="W1076"/>
      <c r="X1076" s="680"/>
      <c r="Y1076" s="12"/>
      <c r="Z1076"/>
      <c r="AA1076" s="680"/>
    </row>
    <row r="1077" spans="5:27" s="13" customFormat="1" ht="17.25" customHeight="1">
      <c r="E1077" s="14"/>
      <c r="F1077" s="14"/>
      <c r="H1077" s="256"/>
      <c r="I1077" s="518"/>
      <c r="J1077" s="39"/>
      <c r="K1077" s="39"/>
      <c r="L1077" s="39"/>
      <c r="M1077" s="152"/>
      <c r="N1077" s="152"/>
      <c r="Q1077" s="454"/>
      <c r="R1077" s="677"/>
      <c r="S1077" s="12"/>
      <c r="T1077"/>
      <c r="U1077" s="680"/>
      <c r="V1077" s="12"/>
      <c r="W1077"/>
      <c r="X1077" s="680"/>
      <c r="Y1077" s="12"/>
      <c r="Z1077"/>
      <c r="AA1077" s="680"/>
    </row>
  </sheetData>
  <sheetProtection algorithmName="SHA-512" hashValue="TQF99XZvMjWq4Wq2jIWJjxcZZ/kUB2YXFgVWbawRK81Wj+QJi8UytWPcVPrWt4kGll9FMwjdzsaEVYNfkF8SAQ==" saltValue="RTnZTdQ7na0IXwAKNF0nxw==" spinCount="100000" sheet="1" insertRows="0" deleteRows="0" selectLockedCells="1"/>
  <sortState xmlns:xlrd2="http://schemas.microsoft.com/office/spreadsheetml/2017/richdata2" ref="B786:O790">
    <sortCondition ref="F786:F790"/>
  </sortState>
  <mergeCells count="155">
    <mergeCell ref="B619:O619"/>
    <mergeCell ref="B363:O363"/>
    <mergeCell ref="B377:O377"/>
    <mergeCell ref="B394:O394"/>
    <mergeCell ref="B408:O408"/>
    <mergeCell ref="B453:O453"/>
    <mergeCell ref="B511:O511"/>
    <mergeCell ref="B537:O537"/>
    <mergeCell ref="B857:O857"/>
    <mergeCell ref="B642:O642"/>
    <mergeCell ref="B657:O657"/>
    <mergeCell ref="B758:O758"/>
    <mergeCell ref="B784:O784"/>
    <mergeCell ref="B799:O799"/>
    <mergeCell ref="B814:O814"/>
    <mergeCell ref="B674:O674"/>
    <mergeCell ref="B703:O703"/>
    <mergeCell ref="B727:O727"/>
    <mergeCell ref="B832:O832"/>
    <mergeCell ref="B553:O553"/>
    <mergeCell ref="B576:O576"/>
    <mergeCell ref="B589:O589"/>
    <mergeCell ref="B602:O602"/>
    <mergeCell ref="B290:O290"/>
    <mergeCell ref="B342:O342"/>
    <mergeCell ref="B323:O323"/>
    <mergeCell ref="B10:O10"/>
    <mergeCell ref="B82:O82"/>
    <mergeCell ref="B169:O169"/>
    <mergeCell ref="B237:O237"/>
    <mergeCell ref="B278:O278"/>
    <mergeCell ref="T170:U170"/>
    <mergeCell ref="W170:X170"/>
    <mergeCell ref="Z170:AA170"/>
    <mergeCell ref="Q238:R238"/>
    <mergeCell ref="T238:U238"/>
    <mergeCell ref="W238:X238"/>
    <mergeCell ref="Z238:AA238"/>
    <mergeCell ref="Q11:R11"/>
    <mergeCell ref="T11:U11"/>
    <mergeCell ref="W11:X11"/>
    <mergeCell ref="Z11:AA11"/>
    <mergeCell ref="Q83:R83"/>
    <mergeCell ref="T83:U83"/>
    <mergeCell ref="W83:X83"/>
    <mergeCell ref="Z83:AA83"/>
    <mergeCell ref="Q170:R170"/>
    <mergeCell ref="T324:U324"/>
    <mergeCell ref="W324:X324"/>
    <mergeCell ref="Z324:AA324"/>
    <mergeCell ref="Q343:R343"/>
    <mergeCell ref="T343:U343"/>
    <mergeCell ref="W343:X343"/>
    <mergeCell ref="Z343:AA343"/>
    <mergeCell ref="Q279:R279"/>
    <mergeCell ref="T279:U279"/>
    <mergeCell ref="W279:X279"/>
    <mergeCell ref="Z279:AA279"/>
    <mergeCell ref="Q291:R291"/>
    <mergeCell ref="T291:U291"/>
    <mergeCell ref="W291:X291"/>
    <mergeCell ref="Z291:AA291"/>
    <mergeCell ref="Q324:R324"/>
    <mergeCell ref="T395:U395"/>
    <mergeCell ref="W395:X395"/>
    <mergeCell ref="Z395:AA395"/>
    <mergeCell ref="Q409:R409"/>
    <mergeCell ref="T409:U409"/>
    <mergeCell ref="W409:X409"/>
    <mergeCell ref="Z409:AA409"/>
    <mergeCell ref="Q364:R364"/>
    <mergeCell ref="T364:U364"/>
    <mergeCell ref="W364:X364"/>
    <mergeCell ref="Z364:AA364"/>
    <mergeCell ref="Q378:R378"/>
    <mergeCell ref="T378:U378"/>
    <mergeCell ref="W378:X378"/>
    <mergeCell ref="Z378:AA378"/>
    <mergeCell ref="Q395:R395"/>
    <mergeCell ref="T538:U538"/>
    <mergeCell ref="W538:X538"/>
    <mergeCell ref="Z538:AA538"/>
    <mergeCell ref="Q554:R554"/>
    <mergeCell ref="T554:U554"/>
    <mergeCell ref="W554:X554"/>
    <mergeCell ref="Z554:AA554"/>
    <mergeCell ref="Q454:R454"/>
    <mergeCell ref="T454:U454"/>
    <mergeCell ref="W454:X454"/>
    <mergeCell ref="Z454:AA454"/>
    <mergeCell ref="Q512:R512"/>
    <mergeCell ref="T512:U512"/>
    <mergeCell ref="W512:X512"/>
    <mergeCell ref="Z512:AA512"/>
    <mergeCell ref="Q538:R538"/>
    <mergeCell ref="T603:U603"/>
    <mergeCell ref="W603:X603"/>
    <mergeCell ref="Z603:AA603"/>
    <mergeCell ref="Q620:R620"/>
    <mergeCell ref="T620:U620"/>
    <mergeCell ref="W620:X620"/>
    <mergeCell ref="Z620:AA620"/>
    <mergeCell ref="Q577:R577"/>
    <mergeCell ref="T577:U577"/>
    <mergeCell ref="W577:X577"/>
    <mergeCell ref="Z577:AA577"/>
    <mergeCell ref="Q590:R590"/>
    <mergeCell ref="T590:U590"/>
    <mergeCell ref="W590:X590"/>
    <mergeCell ref="Z590:AA590"/>
    <mergeCell ref="Q603:R603"/>
    <mergeCell ref="Q675:R675"/>
    <mergeCell ref="T675:U675"/>
    <mergeCell ref="W675:X675"/>
    <mergeCell ref="Z675:AA675"/>
    <mergeCell ref="Q704:R704"/>
    <mergeCell ref="T704:U704"/>
    <mergeCell ref="W704:X704"/>
    <mergeCell ref="Z704:AA704"/>
    <mergeCell ref="Q643:R643"/>
    <mergeCell ref="T643:U643"/>
    <mergeCell ref="W643:X643"/>
    <mergeCell ref="Z643:AA643"/>
    <mergeCell ref="Q658:R658"/>
    <mergeCell ref="T658:U658"/>
    <mergeCell ref="W658:X658"/>
    <mergeCell ref="Z658:AA658"/>
    <mergeCell ref="Q785:R785"/>
    <mergeCell ref="T785:U785"/>
    <mergeCell ref="W785:X785"/>
    <mergeCell ref="Z785:AA785"/>
    <mergeCell ref="Q800:R800"/>
    <mergeCell ref="T800:U800"/>
    <mergeCell ref="W800:X800"/>
    <mergeCell ref="Z800:AA800"/>
    <mergeCell ref="Q728:R728"/>
    <mergeCell ref="T728:U728"/>
    <mergeCell ref="W728:X728"/>
    <mergeCell ref="Z728:AA728"/>
    <mergeCell ref="Q759:R759"/>
    <mergeCell ref="T759:U759"/>
    <mergeCell ref="W759:X759"/>
    <mergeCell ref="Z759:AA759"/>
    <mergeCell ref="Q858:R858"/>
    <mergeCell ref="T858:U858"/>
    <mergeCell ref="W858:X858"/>
    <mergeCell ref="Z858:AA858"/>
    <mergeCell ref="Q815:R815"/>
    <mergeCell ref="T815:U815"/>
    <mergeCell ref="W815:X815"/>
    <mergeCell ref="Z815:AA815"/>
    <mergeCell ref="Q833:R833"/>
    <mergeCell ref="T833:U833"/>
    <mergeCell ref="W833:X833"/>
    <mergeCell ref="Z833:AA833"/>
  </mergeCells>
  <dataValidations count="3">
    <dataValidation type="list" allowBlank="1" showErrorMessage="1" sqref="E80:E81" xr:uid="{812CB27A-76FB-444A-B62E-BC6D3C9C65BD}">
      <formula1>"""Yes,No"""</formula1>
    </dataValidation>
    <dataValidation type="list" allowBlank="1" showInputMessage="1" showErrorMessage="1" sqref="J405 J573 J829 J811 E320 J374 J534 J796 J654 J616 J900 E391 J275 E405 J287 J508 E508 J450 E450 J391 J234 J166 J639 J79 J671 J781 J599 J320 E374 J550 J586 E316 E401 E446 E503 E569 E579 E592 E612 E634 E650 E664:E666 E777 E807 E530 J360 E360 J339 E339 J700 E696 J724 E720 J755 E751 E817:E823 E791:E792 E662 E718 E748:E749 E541:E544 J854 E382:E385 E239:E275 E280:E287 E869:E900 E12:E79 E84:E166 E842:E853 E171:E207 E208:E234" xr:uid="{ABD09E15-ACAE-44B0-98D4-35FD455B137B}">
      <formula1>"""Yes,No"""</formula1>
    </dataValidation>
    <dataValidation type="list" allowBlank="1" showInputMessage="1" showErrorMessage="1" sqref="E365:E373 E317:E319 E402:E404 E447:E449 E504:E507 E531:E534 E545:E550 E570:E573 E580:E586 E593:E599 E613:E616 E635:E639 E651:E654 E667:E671 E778:E781 E793:E796 E808:E811 E621:E633 E578 E591 E604:E611 E644:E649 E760:E776 E824:E829 E513:E529 E786:E791 E280:E281 E325:E338 E555:E568 E697:E700 E721:E724 E752:E755 E801:E806 E344:E359 E816:E822 E676:E695 E396:E400 E659:E663 E410:E445 E859:E866 E539:E543 E379:E390 E455:E502 E292:E315 E834:E854 E729:E750 E705:E710 E711:E719" xr:uid="{876C6B4F-9556-4D87-9B6F-5D7747748C4D}">
      <formula1>"Yes,No"</formula1>
    </dataValidation>
  </dataValidations>
  <printOptions horizontalCentered="1"/>
  <pageMargins left="0.25" right="0.25" top="0.75" bottom="0.75" header="0.3" footer="0.3"/>
  <pageSetup paperSize="8" scale="46" fitToHeight="0" orientation="landscape" r:id="rId1"/>
  <ignoredErrors>
    <ignoredError sqref="K76:N78 K336:N338 R75:AA78 K357:N359 K356:AA356 O357:AA359 K897:N899 K896:AA896 O897:AA899 K851:N853 K849:AA850 O851:AA853 K826:N828 K823:AA825 O826:AA828 K808:N810 K807:AA807 O808:AA810 K793:N795 K792:AA792 O793:AA795 K778:N780 K777:AA777 O778:AA780 K752:N754 K750:AA751 O752:AA754 K721:N723 K719:AA720 O721:AA723 K697:N699 K695:AA696 O697:AA699 N668:N670 K668:M670 K666:AA667 O668:AA670 K651:N653 K650:AA650 O651:AA653 K636:N638 K634:AA635 O636:AA638 K613:N615 K612:AA612 O613:AA615 K596:N598 K591:AA595 O596:AA598 K583:N585 K578:AA582 O583:AA585 K570:N572 K569:AA569 O570:AA572 K547:N549 K544:AA546 O547:AA549 K531:N533 K530:AA530 O531:AA533 K505:N507 K503:AA504 K508:AA508 O505:AA507 K449:N449 K447:N447 K448:N448 K446:AA446 O449:AA449 O448:AA448 O447:AA447 K402:N404 K401:AA401 O402:AA404 K389:N390 K386:AA388 O389:AA390 K371:N373 K365:AA370 O371:AA373 K317:N319 K316:AA316 O317:AA319 K273:N273 K272:N272 K274:N274 K271:AA271 O274:AA274 O273:AA273 O272:AA272 K284:N286 K283:AA283 O284:AA286 K232:N233 K231:AA231 O232:AA233 K164:N165 K163:AA163 O164:AA165" unlockedFormula="1"/>
    <ignoredError sqref="B497:B502" numberStoredAsText="1"/>
    <ignoredError sqref="G683 G765" twoDigitTextYear="1"/>
  </ignoredErrors>
  <drawing r:id="rId2"/>
  <extLst>
    <ext xmlns:x14="http://schemas.microsoft.com/office/spreadsheetml/2009/9/main" uri="{78C0D931-6437-407d-A8EE-F0AAD7539E65}">
      <x14:conditionalFormattings>
        <x14:conditionalFormatting xmlns:xm="http://schemas.microsoft.com/office/excel/2006/main">
          <x14:cfRule type="cellIs" priority="11" operator="equal" id="{801E635A-3A39-4A80-B429-18F7D9D5DEC9}">
            <xm:f>'Tender Summary'!$J$49</xm:f>
            <x14:dxf>
              <fill>
                <patternFill>
                  <bgColor rgb="FF92D050"/>
                </patternFill>
              </fill>
            </x14:dxf>
          </x14:cfRule>
          <xm:sqref>H905</xm:sqref>
        </x14:conditionalFormatting>
        <x14:conditionalFormatting xmlns:xm="http://schemas.microsoft.com/office/excel/2006/main">
          <x14:cfRule type="cellIs" priority="12" operator="equal" id="{E69DF785-2FDE-4A27-8D65-A89BDE84B522}">
            <xm:f>'Tender Summary'!$L$46</xm:f>
            <x14:dxf>
              <fill>
                <patternFill>
                  <bgColor rgb="FF92D050"/>
                </patternFill>
              </fill>
            </x14:dxf>
          </x14:cfRule>
          <xm:sqref>L905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9DBB15D-526A-49DE-AFAE-9973A6B6D583}">
          <x14:formula1>
            <xm:f>Data!$F$2:$F$3</xm:f>
          </x14:formula1>
          <xm:sqref>Q84:Q165 W834:W853 Z84:Z165 T834:T853 T84:T165 Z834:Z853 W84:W165 Q834:Q853 Q239:Q274 Z239:Z274 T239:T274 W239:W274 Q280:Q286 Z280:Z286 T280:T286 W280:W286 Q292:Q319 Z292:Z319 T292:T319 W292:W319 Q325:Q338 Z325:Z338 T325:T338 W325:W338 Q344:Q359 Z344:Z359 T344:T359 W344:W359 Q365:Q373 Z365:Z373 T365:T373 W365:W373 Q379:Q390 Z379:Z390 T379:T390 W379:W390 Q396:Q404 Z396:Z404 T396:T404 W396:W404 Q410:Q449 Z410:Z449 T410:T449 W410:W449 Q455:Q508 Z455:Z508 T455:T508 W455:W508 Q513:Q533 Z513:Z533 T513:T533 W513:W533 Q539:Q549 Z539:Z549 T539:T549 W539:W549 Q555:Q572 Z555:Z572 T555:T572 W555:W572 Q578:Q585 Z578:Z585 T578:T585 W578:W585 Q591:Q598 Z591:Z598 T591:T598 W591:W598 Q604:Q615 Z604:Z615 T604:T615 W604:W615 Q621:Q638 Z621:Z638 T621:T638 W621:W638 Q644:Q653 Z644:Z653 T644:T653 W644:W653 W12:W78 W659:W670 T659:T670 Z659:Z670 Q659:Q670 W676:W699 T676:T699 Z676:Z699 Q676:Q699 W760:W780 T760:T780 Z760:Z780 Q760:Q780 W786:W795 T786:T795 Z786:Z795 Q786:Q795 W801:W810 T801:T810 Z801:Z810 Q801:Q810 W816:W828 T816:T828 Z816:Z828 Q816:Q828 Q12:Q78 Z12:Z78 T12:T78 Q859:Q899 Z859:Z899 T859:T899 W859:W899 W171:W233 T171:T233 Z171:Z233 Q171:Q233 Q729:Q754 Q705:Q710 Q711:Q723 Z729:Z754 Z705:Z710 Z711:Z723 T729:T754 T705:T710 T711:T723 W729:W754 W705:W710 W711:W723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F48E-B908-4C81-9ABD-C019E17C3D5F}">
  <sheetPr>
    <tabColor rgb="FFE4F4DF"/>
    <pageSetUpPr fitToPage="1"/>
  </sheetPr>
  <dimension ref="B1:O64"/>
  <sheetViews>
    <sheetView showGridLines="0" topLeftCell="A16" zoomScale="90" zoomScaleNormal="90" zoomScaleSheetLayoutView="110" workbookViewId="0">
      <selection activeCell="B9" sqref="B9:I9"/>
    </sheetView>
  </sheetViews>
  <sheetFormatPr defaultColWidth="0.140625" defaultRowHeight="15.6" customHeight="1"/>
  <cols>
    <col min="1" max="1" width="5.140625" style="12" customWidth="1"/>
    <col min="2" max="2" width="54.140625" style="12" customWidth="1"/>
    <col min="3" max="4" width="12.7109375" style="12" customWidth="1"/>
    <col min="5" max="5" width="17.85546875" style="13" customWidth="1"/>
    <col min="6" max="6" width="14" style="13" customWidth="1"/>
    <col min="7" max="7" width="14.5703125" style="13" customWidth="1"/>
    <col min="8" max="8" width="6.140625" style="13" customWidth="1"/>
    <col min="9" max="9" width="54.140625" style="13" customWidth="1"/>
    <col min="10" max="11" width="12.7109375" style="13" customWidth="1"/>
    <col min="12" max="12" width="17.85546875" style="13" customWidth="1"/>
    <col min="13" max="13" width="13.5703125" style="14" customWidth="1"/>
    <col min="14" max="14" width="15.42578125" style="13" customWidth="1"/>
    <col min="15" max="15" width="15.42578125" style="39" customWidth="1"/>
    <col min="16" max="16" width="68.140625" style="12" customWidth="1"/>
    <col min="17" max="17" width="23.140625" style="12" customWidth="1"/>
    <col min="18" max="18" width="4.85546875" style="12" customWidth="1"/>
    <col min="19" max="19" width="1.85546875" style="12" customWidth="1"/>
    <col min="20" max="20" width="3.5703125" style="12" customWidth="1"/>
    <col min="21" max="21" width="29.28515625" style="12" customWidth="1"/>
    <col min="22" max="67" width="15.42578125" style="12" customWidth="1"/>
    <col min="68" max="16384" width="0.140625" style="12"/>
  </cols>
  <sheetData>
    <row r="1" spans="2:15" ht="24.6" customHeight="1">
      <c r="M1" s="15"/>
    </row>
    <row r="2" spans="2:15" ht="24.6" customHeight="1">
      <c r="M2" s="15"/>
    </row>
    <row r="3" spans="2:15" ht="24.6" customHeight="1">
      <c r="H3" s="16"/>
      <c r="L3" s="16"/>
      <c r="M3" s="18"/>
      <c r="N3" s="12"/>
    </row>
    <row r="4" spans="2:15" ht="24.6" customHeight="1"/>
    <row r="5" spans="2:15" ht="24.6" customHeight="1">
      <c r="H5" s="19"/>
      <c r="L5" s="19"/>
      <c r="M5" s="33"/>
      <c r="N5" s="34"/>
    </row>
    <row r="6" spans="2:15" ht="24.6" customHeight="1">
      <c r="H6" s="19"/>
      <c r="L6" s="19"/>
      <c r="M6" s="20"/>
      <c r="N6" s="21"/>
    </row>
    <row r="7" spans="2:15" s="22" customFormat="1" ht="12">
      <c r="E7" s="13"/>
      <c r="F7" s="13"/>
      <c r="G7" s="13"/>
      <c r="H7" s="19"/>
      <c r="I7" s="13"/>
      <c r="J7" s="13"/>
      <c r="K7" s="13"/>
      <c r="L7" s="19"/>
      <c r="M7" s="35"/>
      <c r="N7" s="36"/>
      <c r="O7" s="40"/>
    </row>
    <row r="8" spans="2:15" s="22" customFormat="1" ht="36.75" customHeight="1">
      <c r="B8" s="190" t="s">
        <v>10</v>
      </c>
      <c r="C8" s="190"/>
      <c r="D8" s="190"/>
      <c r="E8" s="13"/>
      <c r="F8" s="13"/>
      <c r="G8" s="13"/>
      <c r="H8" s="19"/>
      <c r="I8" s="13"/>
      <c r="J8" s="13"/>
      <c r="K8" s="13"/>
      <c r="L8" s="19"/>
      <c r="M8" s="35"/>
      <c r="N8" s="36"/>
      <c r="O8" s="40"/>
    </row>
    <row r="9" spans="2:15" s="22" customFormat="1" ht="48" customHeight="1" thickBot="1">
      <c r="B9" s="705" t="s">
        <v>11</v>
      </c>
      <c r="C9" s="706"/>
      <c r="D9" s="706"/>
      <c r="E9" s="706"/>
      <c r="F9" s="706"/>
      <c r="G9" s="706"/>
      <c r="H9" s="706"/>
      <c r="I9" s="706"/>
      <c r="J9" s="329" t="s">
        <v>12</v>
      </c>
      <c r="K9" s="191"/>
      <c r="L9" s="192"/>
      <c r="M9"/>
      <c r="N9"/>
      <c r="O9" s="40"/>
    </row>
    <row r="10" spans="2:15" ht="24.75" customHeight="1">
      <c r="H10" s="26"/>
      <c r="L10" s="26"/>
    </row>
    <row r="11" spans="2:15" ht="30" customHeight="1">
      <c r="B11" s="743" t="s">
        <v>2365</v>
      </c>
      <c r="C11" s="743"/>
      <c r="D11" s="743"/>
      <c r="E11" s="743"/>
      <c r="F11" s="743"/>
      <c r="G11" s="743"/>
      <c r="H11" s="743"/>
      <c r="I11" s="743"/>
      <c r="J11" s="743"/>
      <c r="K11" s="743"/>
      <c r="L11" s="743"/>
      <c r="M11" s="180"/>
    </row>
    <row r="12" spans="2:15" ht="24.75" customHeight="1">
      <c r="H12" s="26"/>
      <c r="L12" s="26"/>
    </row>
    <row r="13" spans="2:15" ht="24.75" customHeight="1">
      <c r="B13" s="739" t="s">
        <v>2366</v>
      </c>
      <c r="C13" s="739"/>
      <c r="D13" s="739"/>
      <c r="E13" s="739"/>
      <c r="F13" s="233"/>
      <c r="G13" s="233"/>
      <c r="H13"/>
      <c r="I13" s="755" t="s">
        <v>2367</v>
      </c>
      <c r="J13" s="755"/>
      <c r="K13" s="755"/>
      <c r="L13" s="755"/>
    </row>
    <row r="14" spans="2:15" s="199" customFormat="1" ht="24.75" customHeight="1">
      <c r="B14" s="747" t="s">
        <v>2368</v>
      </c>
      <c r="C14" s="748"/>
      <c r="D14" s="749"/>
      <c r="E14" s="242" t="s">
        <v>2369</v>
      </c>
      <c r="H14" s="197"/>
      <c r="I14" s="747" t="s">
        <v>2370</v>
      </c>
      <c r="J14" s="748"/>
      <c r="K14" s="749"/>
      <c r="L14" s="242" t="s">
        <v>2369</v>
      </c>
      <c r="M14" s="198"/>
      <c r="O14" s="200"/>
    </row>
    <row r="15" spans="2:15" ht="20.100000000000001" customHeight="1">
      <c r="B15" s="740" t="s">
        <v>77</v>
      </c>
      <c r="C15" s="741"/>
      <c r="D15" s="742"/>
      <c r="E15" s="249">
        <f>'1. Junior Cert Cycle'!L106</f>
        <v>0</v>
      </c>
      <c r="F15" s="234"/>
      <c r="G15" s="234"/>
      <c r="H15"/>
      <c r="I15" s="744" t="s">
        <v>77</v>
      </c>
      <c r="J15" s="745"/>
      <c r="K15" s="746"/>
      <c r="L15" s="285">
        <f>'2. Leaving Cert Cycle'!L80</f>
        <v>0</v>
      </c>
    </row>
    <row r="16" spans="2:15" ht="20.100000000000001" customHeight="1">
      <c r="B16" s="740" t="s">
        <v>273</v>
      </c>
      <c r="C16" s="741"/>
      <c r="D16" s="742"/>
      <c r="E16" s="249">
        <f>'1. Junior Cert Cycle'!L189</f>
        <v>0</v>
      </c>
      <c r="F16" s="234"/>
      <c r="G16" s="234"/>
      <c r="H16"/>
      <c r="I16" s="744" t="s">
        <v>273</v>
      </c>
      <c r="J16" s="745"/>
      <c r="K16" s="746"/>
      <c r="L16" s="285">
        <f>'2. Leaving Cert Cycle'!L167</f>
        <v>0</v>
      </c>
    </row>
    <row r="17" spans="2:15" ht="20.100000000000001" customHeight="1">
      <c r="B17" s="740" t="s">
        <v>398</v>
      </c>
      <c r="C17" s="741"/>
      <c r="D17" s="742"/>
      <c r="E17" s="249">
        <f>'1. Junior Cert Cycle'!L248</f>
        <v>0</v>
      </c>
      <c r="F17" s="234"/>
      <c r="G17" s="234"/>
      <c r="H17"/>
      <c r="I17" s="744" t="s">
        <v>398</v>
      </c>
      <c r="J17" s="745"/>
      <c r="K17" s="746"/>
      <c r="L17" s="285">
        <f>'2. Leaving Cert Cycle'!L235</f>
        <v>0</v>
      </c>
    </row>
    <row r="18" spans="2:15" ht="20.100000000000001" customHeight="1">
      <c r="B18" s="740" t="s">
        <v>486</v>
      </c>
      <c r="C18" s="741"/>
      <c r="D18" s="742"/>
      <c r="E18" s="249">
        <f>'1. Junior Cert Cycle'!L289</f>
        <v>0</v>
      </c>
      <c r="F18" s="234"/>
      <c r="G18" s="234"/>
      <c r="H18"/>
      <c r="I18" s="744" t="s">
        <v>486</v>
      </c>
      <c r="J18" s="745"/>
      <c r="K18" s="746"/>
      <c r="L18" s="285">
        <f>'2. Leaving Cert Cycle'!L276</f>
        <v>0</v>
      </c>
    </row>
    <row r="19" spans="2:15" ht="20.100000000000001" customHeight="1">
      <c r="B19" s="740" t="s">
        <v>548</v>
      </c>
      <c r="C19" s="741"/>
      <c r="D19" s="742"/>
      <c r="E19" s="249">
        <f>'1. Junior Cert Cycle'!L303</f>
        <v>0</v>
      </c>
      <c r="F19" s="234"/>
      <c r="G19" s="234"/>
      <c r="H19"/>
      <c r="I19" s="744" t="s">
        <v>1674</v>
      </c>
      <c r="J19" s="745"/>
      <c r="K19" s="746"/>
      <c r="L19" s="285">
        <f>'2. Leaving Cert Cycle'!L288</f>
        <v>0</v>
      </c>
    </row>
    <row r="20" spans="2:15" ht="20.100000000000001" customHeight="1">
      <c r="B20" s="740" t="s">
        <v>561</v>
      </c>
      <c r="C20" s="741"/>
      <c r="D20" s="742"/>
      <c r="E20" s="249">
        <f>'1. Junior Cert Cycle'!L341</f>
        <v>0</v>
      </c>
      <c r="F20" s="234"/>
      <c r="G20" s="234"/>
      <c r="H20"/>
      <c r="I20" s="744" t="s">
        <v>561</v>
      </c>
      <c r="J20" s="745"/>
      <c r="K20" s="746"/>
      <c r="L20" s="285">
        <f>'2. Leaving Cert Cycle'!L321</f>
        <v>0</v>
      </c>
    </row>
    <row r="21" spans="2:15" s="14" customFormat="1" ht="20.100000000000001" customHeight="1">
      <c r="B21" s="740" t="s">
        <v>614</v>
      </c>
      <c r="C21" s="741"/>
      <c r="D21" s="742"/>
      <c r="E21" s="250">
        <f>'1. Junior Cert Cycle'!L355</f>
        <v>0</v>
      </c>
      <c r="F21" s="235"/>
      <c r="G21" s="235"/>
      <c r="H21"/>
      <c r="I21" s="744" t="s">
        <v>1724</v>
      </c>
      <c r="J21" s="745"/>
      <c r="K21" s="746"/>
      <c r="L21" s="285">
        <f>'2. Leaving Cert Cycle'!L340</f>
        <v>0</v>
      </c>
      <c r="N21" s="15"/>
      <c r="O21" s="122"/>
    </row>
    <row r="22" spans="2:15" s="14" customFormat="1" ht="20.100000000000001" customHeight="1">
      <c r="B22" s="740" t="s">
        <v>616</v>
      </c>
      <c r="C22" s="741"/>
      <c r="D22" s="742"/>
      <c r="E22" s="250">
        <f>'1. Junior Cert Cycle'!L386</f>
        <v>0</v>
      </c>
      <c r="F22" s="235"/>
      <c r="G22" s="235"/>
      <c r="H22"/>
      <c r="I22" s="744" t="s">
        <v>1745</v>
      </c>
      <c r="J22" s="745"/>
      <c r="K22" s="746"/>
      <c r="L22" s="285">
        <f>'2. Leaving Cert Cycle'!L361</f>
        <v>0</v>
      </c>
      <c r="N22" s="15"/>
      <c r="O22" s="122"/>
    </row>
    <row r="23" spans="2:15" s="14" customFormat="1" ht="20.100000000000001" customHeight="1">
      <c r="B23" s="740" t="s">
        <v>657</v>
      </c>
      <c r="C23" s="741"/>
      <c r="D23" s="742"/>
      <c r="E23" s="250">
        <f>'1. Junior Cert Cycle'!L402</f>
        <v>0</v>
      </c>
      <c r="F23" s="235"/>
      <c r="G23" s="235"/>
      <c r="H23"/>
      <c r="I23" s="744" t="s">
        <v>1767</v>
      </c>
      <c r="J23" s="745"/>
      <c r="K23" s="746"/>
      <c r="L23" s="285">
        <f>'2. Leaving Cert Cycle'!L375</f>
        <v>0</v>
      </c>
      <c r="N23" s="15"/>
      <c r="O23" s="122"/>
    </row>
    <row r="24" spans="2:15" s="14" customFormat="1" ht="20.100000000000001" customHeight="1">
      <c r="B24" s="740" t="s">
        <v>669</v>
      </c>
      <c r="C24" s="741"/>
      <c r="D24" s="742"/>
      <c r="E24" s="250">
        <f>'1. Junior Cert Cycle'!L472</f>
        <v>0</v>
      </c>
      <c r="F24" s="235"/>
      <c r="G24" s="235"/>
      <c r="H24"/>
      <c r="I24" s="744" t="s">
        <v>1769</v>
      </c>
      <c r="J24" s="745"/>
      <c r="K24" s="746"/>
      <c r="L24" s="285">
        <f>'2. Leaving Cert Cycle'!L392</f>
        <v>0</v>
      </c>
      <c r="N24" s="15"/>
      <c r="O24" s="122"/>
    </row>
    <row r="25" spans="2:15" s="14" customFormat="1" ht="20.100000000000001" customHeight="1">
      <c r="B25" s="740" t="s">
        <v>779</v>
      </c>
      <c r="C25" s="741"/>
      <c r="D25" s="742"/>
      <c r="E25" s="250">
        <f>'1. Junior Cert Cycle'!L520</f>
        <v>0</v>
      </c>
      <c r="F25" s="235"/>
      <c r="G25" s="235"/>
      <c r="H25"/>
      <c r="I25" s="744" t="s">
        <v>1784</v>
      </c>
      <c r="J25" s="745"/>
      <c r="K25" s="746"/>
      <c r="L25" s="285">
        <f>'2. Leaving Cert Cycle'!L406</f>
        <v>0</v>
      </c>
      <c r="N25" s="15"/>
      <c r="O25" s="122"/>
    </row>
    <row r="26" spans="2:15" s="14" customFormat="1" ht="20.100000000000001" customHeight="1">
      <c r="B26" s="740" t="s">
        <v>852</v>
      </c>
      <c r="C26" s="741"/>
      <c r="D26" s="742"/>
      <c r="E26" s="250">
        <f>'1. Junior Cert Cycle'!L567</f>
        <v>0</v>
      </c>
      <c r="F26" s="235"/>
      <c r="G26" s="235"/>
      <c r="H26"/>
      <c r="I26" s="740" t="s">
        <v>1794</v>
      </c>
      <c r="J26" s="741"/>
      <c r="K26" s="742"/>
      <c r="L26" s="286">
        <f>'2. Leaving Cert Cycle'!L451</f>
        <v>0</v>
      </c>
      <c r="N26" s="15"/>
      <c r="O26" s="122"/>
    </row>
    <row r="27" spans="2:15" s="14" customFormat="1" ht="20.100000000000001" customHeight="1">
      <c r="B27" s="740" t="s">
        <v>918</v>
      </c>
      <c r="C27" s="741"/>
      <c r="D27" s="742"/>
      <c r="E27" s="250">
        <f>'1. Junior Cert Cycle'!L588</f>
        <v>0</v>
      </c>
      <c r="F27" s="235"/>
      <c r="G27" s="235"/>
      <c r="H27"/>
      <c r="I27" s="740" t="s">
        <v>1860</v>
      </c>
      <c r="J27" s="741"/>
      <c r="K27" s="742"/>
      <c r="L27" s="286">
        <f>'2. Leaving Cert Cycle'!L509</f>
        <v>0</v>
      </c>
      <c r="N27" s="15"/>
      <c r="O27" s="122"/>
    </row>
    <row r="28" spans="2:15" ht="20.100000000000001" customHeight="1">
      <c r="B28" s="740" t="s">
        <v>941</v>
      </c>
      <c r="C28" s="741"/>
      <c r="D28" s="742"/>
      <c r="E28" s="249">
        <f>'1. Junior Cert Cycle'!L622</f>
        <v>0</v>
      </c>
      <c r="F28" s="234"/>
      <c r="G28" s="234"/>
      <c r="H28"/>
      <c r="I28" s="740" t="s">
        <v>1949</v>
      </c>
      <c r="J28" s="741"/>
      <c r="K28" s="742"/>
      <c r="L28" s="286">
        <f>'2. Leaving Cert Cycle'!L535</f>
        <v>0</v>
      </c>
    </row>
    <row r="29" spans="2:15" ht="20.100000000000001" customHeight="1">
      <c r="B29" s="740" t="s">
        <v>984</v>
      </c>
      <c r="C29" s="741"/>
      <c r="D29" s="742"/>
      <c r="E29" s="249">
        <f>'1. Junior Cert Cycle'!L635</f>
        <v>0</v>
      </c>
      <c r="F29" s="234"/>
      <c r="G29" s="234"/>
      <c r="H29"/>
      <c r="I29" s="740" t="s">
        <v>1977</v>
      </c>
      <c r="J29" s="741"/>
      <c r="K29" s="742"/>
      <c r="L29" s="286">
        <f>'2. Leaving Cert Cycle'!L551</f>
        <v>0</v>
      </c>
    </row>
    <row r="30" spans="2:15" ht="20.100000000000001" customHeight="1">
      <c r="B30" s="740" t="s">
        <v>986</v>
      </c>
      <c r="C30" s="741"/>
      <c r="D30" s="742"/>
      <c r="E30" s="249">
        <f>'1. Junior Cert Cycle'!L648</f>
        <v>0</v>
      </c>
      <c r="F30" s="234"/>
      <c r="G30" s="234"/>
      <c r="H30"/>
      <c r="I30" s="740" t="s">
        <v>1987</v>
      </c>
      <c r="J30" s="741"/>
      <c r="K30" s="742"/>
      <c r="L30" s="286">
        <f>'2. Leaving Cert Cycle'!L574</f>
        <v>0</v>
      </c>
    </row>
    <row r="31" spans="2:15" ht="20.100000000000001" customHeight="1">
      <c r="B31" s="740" t="s">
        <v>988</v>
      </c>
      <c r="C31" s="741"/>
      <c r="D31" s="742"/>
      <c r="E31" s="249">
        <f>'1. Junior Cert Cycle'!L669</f>
        <v>0</v>
      </c>
      <c r="F31" s="234"/>
      <c r="G31" s="234"/>
      <c r="H31"/>
      <c r="I31" s="740" t="s">
        <v>2015</v>
      </c>
      <c r="J31" s="741"/>
      <c r="K31" s="742"/>
      <c r="L31" s="286">
        <f>'2. Leaving Cert Cycle'!L587</f>
        <v>0</v>
      </c>
    </row>
    <row r="32" spans="2:15" ht="20.100000000000001" customHeight="1">
      <c r="B32" s="740" t="s">
        <v>1012</v>
      </c>
      <c r="C32" s="741"/>
      <c r="D32" s="742"/>
      <c r="E32" s="249">
        <f>'1. Junior Cert Cycle'!L685</f>
        <v>0</v>
      </c>
      <c r="F32" s="234"/>
      <c r="G32" s="234"/>
      <c r="H32"/>
      <c r="I32" s="740" t="s">
        <v>2017</v>
      </c>
      <c r="J32" s="741"/>
      <c r="K32" s="742"/>
      <c r="L32" s="286">
        <f>'2. Leaving Cert Cycle'!L600</f>
        <v>0</v>
      </c>
    </row>
    <row r="33" spans="2:14" ht="20.100000000000001" customHeight="1">
      <c r="B33" s="740" t="s">
        <v>1026</v>
      </c>
      <c r="C33" s="741"/>
      <c r="D33" s="742"/>
      <c r="E33" s="249">
        <f>'1. Junior Cert Cycle'!L714</f>
        <v>0</v>
      </c>
      <c r="F33" s="234"/>
      <c r="G33" s="234"/>
      <c r="H33"/>
      <c r="I33" s="740" t="s">
        <v>2019</v>
      </c>
      <c r="J33" s="741"/>
      <c r="K33" s="742"/>
      <c r="L33" s="286">
        <f>'2. Leaving Cert Cycle'!L617</f>
        <v>0</v>
      </c>
    </row>
    <row r="34" spans="2:14" ht="20.100000000000001" customHeight="1">
      <c r="B34" s="740" t="s">
        <v>1064</v>
      </c>
      <c r="C34" s="741"/>
      <c r="D34" s="742"/>
      <c r="E34" s="249">
        <f>'1. Junior Cert Cycle'!L773</f>
        <v>0</v>
      </c>
      <c r="F34" s="234"/>
      <c r="G34" s="234"/>
      <c r="H34"/>
      <c r="I34" s="740" t="s">
        <v>2036</v>
      </c>
      <c r="J34" s="741"/>
      <c r="K34" s="742"/>
      <c r="L34" s="286">
        <f>'2. Leaving Cert Cycle'!L640</f>
        <v>0</v>
      </c>
    </row>
    <row r="35" spans="2:14" ht="20.100000000000001" customHeight="1">
      <c r="B35" s="740" t="s">
        <v>1149</v>
      </c>
      <c r="C35" s="741"/>
      <c r="D35" s="742"/>
      <c r="E35" s="249">
        <f>'1. Junior Cert Cycle'!L814</f>
        <v>0</v>
      </c>
      <c r="F35" s="234"/>
      <c r="G35" s="234"/>
      <c r="H35"/>
      <c r="I35" s="670" t="s">
        <v>2062</v>
      </c>
      <c r="J35" s="671"/>
      <c r="K35" s="672"/>
      <c r="L35" s="286">
        <f>'2. Leaving Cert Cycle'!L655</f>
        <v>0</v>
      </c>
    </row>
    <row r="36" spans="2:14" ht="20.100000000000001" customHeight="1">
      <c r="B36" s="740" t="s">
        <v>1213</v>
      </c>
      <c r="C36" s="741"/>
      <c r="D36" s="742"/>
      <c r="E36" s="249">
        <f>'1. Junior Cert Cycle'!L846</f>
        <v>0</v>
      </c>
      <c r="F36" s="234"/>
      <c r="G36" s="234"/>
      <c r="H36"/>
      <c r="I36" s="740" t="s">
        <v>2075</v>
      </c>
      <c r="J36" s="741"/>
      <c r="K36" s="742"/>
      <c r="L36" s="286">
        <f>'2. Leaving Cert Cycle'!L672</f>
        <v>0</v>
      </c>
    </row>
    <row r="37" spans="2:14" ht="20.100000000000001" customHeight="1">
      <c r="B37" s="740" t="s">
        <v>1257</v>
      </c>
      <c r="C37" s="741"/>
      <c r="D37" s="742"/>
      <c r="E37" s="249">
        <f>'1. Junior Cert Cycle'!L860</f>
        <v>0</v>
      </c>
      <c r="F37" s="234"/>
      <c r="G37" s="234"/>
      <c r="H37"/>
      <c r="I37" s="740" t="s">
        <v>2092</v>
      </c>
      <c r="J37" s="741"/>
      <c r="K37" s="742"/>
      <c r="L37" s="286">
        <f>'2. Leaving Cert Cycle'!L701</f>
        <v>0</v>
      </c>
    </row>
    <row r="38" spans="2:14" ht="20.100000000000001" customHeight="1">
      <c r="B38" s="740" t="s">
        <v>1265</v>
      </c>
      <c r="C38" s="741"/>
      <c r="D38" s="742"/>
      <c r="E38" s="249">
        <f>'1. Junior Cert Cycle'!L885</f>
        <v>0</v>
      </c>
      <c r="F38" s="234"/>
      <c r="G38" s="234"/>
      <c r="H38"/>
      <c r="I38" s="740" t="s">
        <v>2130</v>
      </c>
      <c r="J38" s="741"/>
      <c r="K38" s="742"/>
      <c r="L38" s="286">
        <f>'2. Leaving Cert Cycle'!L725</f>
        <v>0</v>
      </c>
    </row>
    <row r="39" spans="2:14" ht="20.100000000000001" customHeight="1">
      <c r="B39" s="740" t="s">
        <v>1291</v>
      </c>
      <c r="C39" s="741"/>
      <c r="D39" s="742"/>
      <c r="E39" s="249">
        <f>'1. Junior Cert Cycle'!L912</f>
        <v>0</v>
      </c>
      <c r="F39" s="234"/>
      <c r="G39" s="234"/>
      <c r="H39"/>
      <c r="I39" s="740" t="s">
        <v>2159</v>
      </c>
      <c r="J39" s="741"/>
      <c r="K39" s="742"/>
      <c r="L39" s="286">
        <f>'2. Leaving Cert Cycle'!L756</f>
        <v>0</v>
      </c>
    </row>
    <row r="40" spans="2:14" ht="20.100000000000001" customHeight="1">
      <c r="B40" s="670"/>
      <c r="C40" s="671"/>
      <c r="D40" s="672"/>
      <c r="E40" s="249"/>
      <c r="F40" s="234"/>
      <c r="G40" s="234"/>
      <c r="H40"/>
      <c r="I40" s="740" t="s">
        <v>2199</v>
      </c>
      <c r="J40" s="741"/>
      <c r="K40" s="742"/>
      <c r="L40" s="286">
        <f>'2. Leaving Cert Cycle'!L782</f>
        <v>0</v>
      </c>
    </row>
    <row r="41" spans="2:14" ht="20.100000000000001" customHeight="1">
      <c r="B41" s="670"/>
      <c r="C41" s="671"/>
      <c r="D41" s="672"/>
      <c r="E41" s="249"/>
      <c r="F41" s="234"/>
      <c r="G41" s="234"/>
      <c r="H41"/>
      <c r="I41" s="740" t="s">
        <v>2232</v>
      </c>
      <c r="J41" s="741"/>
      <c r="K41" s="742"/>
      <c r="L41" s="286">
        <f>'2. Leaving Cert Cycle'!L797</f>
        <v>0</v>
      </c>
    </row>
    <row r="42" spans="2:14" ht="20.100000000000001" customHeight="1">
      <c r="B42" s="670"/>
      <c r="C42" s="671"/>
      <c r="D42" s="672"/>
      <c r="E42" s="249"/>
      <c r="F42" s="234"/>
      <c r="G42" s="234"/>
      <c r="H42"/>
      <c r="I42" s="740" t="s">
        <v>2246</v>
      </c>
      <c r="J42" s="741"/>
      <c r="K42" s="742"/>
      <c r="L42" s="286">
        <f>'2. Leaving Cert Cycle'!L812</f>
        <v>0</v>
      </c>
    </row>
    <row r="43" spans="2:14" ht="20.100000000000001" customHeight="1">
      <c r="B43" s="670"/>
      <c r="C43" s="671"/>
      <c r="D43" s="672"/>
      <c r="E43" s="249"/>
      <c r="F43" s="234"/>
      <c r="G43" s="234"/>
      <c r="H43"/>
      <c r="I43" s="740" t="s">
        <v>2257</v>
      </c>
      <c r="J43" s="741"/>
      <c r="K43" s="742"/>
      <c r="L43" s="286">
        <f>'2. Leaving Cert Cycle'!L830</f>
        <v>0</v>
      </c>
    </row>
    <row r="44" spans="2:14" ht="20.100000000000001" customHeight="1">
      <c r="B44" s="670"/>
      <c r="C44" s="671"/>
      <c r="D44" s="672"/>
      <c r="E44" s="249"/>
      <c r="F44" s="234"/>
      <c r="G44" s="234"/>
      <c r="H44"/>
      <c r="I44" s="740" t="s">
        <v>2272</v>
      </c>
      <c r="J44" s="741"/>
      <c r="K44" s="742"/>
      <c r="L44" s="286">
        <f>'2. Leaving Cert Cycle'!L855</f>
        <v>0</v>
      </c>
    </row>
    <row r="45" spans="2:14" ht="20.100000000000001" customHeight="1">
      <c r="B45" s="670"/>
      <c r="C45" s="671"/>
      <c r="D45" s="672"/>
      <c r="E45" s="249"/>
      <c r="F45" s="234"/>
      <c r="G45" s="234"/>
      <c r="H45"/>
      <c r="I45" s="740" t="s">
        <v>2313</v>
      </c>
      <c r="J45" s="741"/>
      <c r="K45" s="742"/>
      <c r="L45" s="286">
        <f>'2. Leaving Cert Cycle'!L901</f>
        <v>0</v>
      </c>
    </row>
    <row r="46" spans="2:14" ht="21.95" customHeight="1">
      <c r="B46" s="750" t="s">
        <v>2371</v>
      </c>
      <c r="C46" s="750"/>
      <c r="D46" s="750"/>
      <c r="E46" s="245">
        <f>SUM(E15:E39)</f>
        <v>0</v>
      </c>
      <c r="F46" s="236"/>
      <c r="G46" s="236"/>
      <c r="H46" s="181"/>
      <c r="I46" s="752" t="s">
        <v>2372</v>
      </c>
      <c r="J46" s="753"/>
      <c r="K46" s="754"/>
      <c r="L46" s="247">
        <f>SUM(L15:L45)</f>
        <v>0</v>
      </c>
    </row>
    <row r="47" spans="2:14" ht="24" customHeight="1">
      <c r="B47"/>
      <c r="C47"/>
      <c r="D47"/>
      <c r="E47"/>
      <c r="F47"/>
      <c r="G47"/>
      <c r="H47"/>
      <c r="I47"/>
      <c r="J47"/>
      <c r="K47"/>
      <c r="L47"/>
    </row>
    <row r="48" spans="2:14" ht="30" customHeight="1">
      <c r="B48" s="243" t="s">
        <v>2373</v>
      </c>
      <c r="C48" s="244" t="s">
        <v>2374</v>
      </c>
      <c r="D48" s="244" t="s">
        <v>2375</v>
      </c>
      <c r="E48" s="244" t="s">
        <v>2376</v>
      </c>
      <c r="F48" s="238" t="s">
        <v>2377</v>
      </c>
      <c r="G48" s="238" t="s">
        <v>90</v>
      </c>
      <c r="H48" s="181"/>
      <c r="I48" s="243" t="s">
        <v>2373</v>
      </c>
      <c r="J48" s="244" t="s">
        <v>2374</v>
      </c>
      <c r="K48" s="244" t="s">
        <v>2375</v>
      </c>
      <c r="L48" s="244" t="s">
        <v>2376</v>
      </c>
      <c r="M48" s="238" t="s">
        <v>2377</v>
      </c>
      <c r="N48" s="238" t="s">
        <v>90</v>
      </c>
    </row>
    <row r="49" spans="2:15" ht="20.100000000000001" customHeight="1">
      <c r="B49" s="251" t="s">
        <v>2378</v>
      </c>
      <c r="C49" s="269">
        <f>'1. Junior Cert Cycle'!R916</f>
        <v>0</v>
      </c>
      <c r="D49" s="295"/>
      <c r="E49" s="204">
        <f>D49*C49</f>
        <v>0</v>
      </c>
      <c r="F49" s="460">
        <v>0.23</v>
      </c>
      <c r="G49" s="239">
        <f>E49+(E49*F49)</f>
        <v>0</v>
      </c>
      <c r="H49"/>
      <c r="I49" s="251" t="s">
        <v>2378</v>
      </c>
      <c r="J49" s="267">
        <f>'2. Leaving Cert Cycle'!R905</f>
        <v>0</v>
      </c>
      <c r="K49" s="295"/>
      <c r="L49" s="204">
        <f t="shared" ref="L49:L54" si="0">K49*J49</f>
        <v>0</v>
      </c>
      <c r="M49" s="460">
        <v>0.23</v>
      </c>
      <c r="N49" s="239">
        <f>L49+(L49*M49)</f>
        <v>0</v>
      </c>
    </row>
    <row r="50" spans="2:15" ht="20.100000000000001" customHeight="1">
      <c r="B50" s="252" t="s">
        <v>2379</v>
      </c>
      <c r="C50" s="270">
        <f>'1. Junior Cert Cycle'!U916</f>
        <v>0</v>
      </c>
      <c r="D50" s="296"/>
      <c r="E50" s="204">
        <f t="shared" ref="E50:E51" si="1">D50*C50</f>
        <v>0</v>
      </c>
      <c r="F50" s="459">
        <v>0.23</v>
      </c>
      <c r="G50" s="239">
        <f t="shared" ref="G50:G54" si="2">E50+(E50*F50)</f>
        <v>0</v>
      </c>
      <c r="I50" s="252" t="s">
        <v>2379</v>
      </c>
      <c r="J50" s="268">
        <f>'2. Leaving Cert Cycle'!U905</f>
        <v>0</v>
      </c>
      <c r="K50" s="296"/>
      <c r="L50" s="204">
        <f t="shared" si="0"/>
        <v>0</v>
      </c>
      <c r="M50" s="459">
        <v>0.23</v>
      </c>
      <c r="N50" s="239">
        <f t="shared" ref="N50:N54" si="3">L50+(L50*M50)</f>
        <v>0</v>
      </c>
    </row>
    <row r="51" spans="2:15" ht="20.100000000000001" customHeight="1">
      <c r="B51" s="252" t="s">
        <v>2380</v>
      </c>
      <c r="C51" s="270">
        <f>'1. Junior Cert Cycle'!X916</f>
        <v>0</v>
      </c>
      <c r="D51" s="296"/>
      <c r="E51" s="204">
        <f t="shared" si="1"/>
        <v>0</v>
      </c>
      <c r="F51" s="459">
        <v>0.23</v>
      </c>
      <c r="G51" s="239">
        <f t="shared" si="2"/>
        <v>0</v>
      </c>
      <c r="I51" s="252" t="s">
        <v>2380</v>
      </c>
      <c r="J51" s="268">
        <f>'2. Leaving Cert Cycle'!X905</f>
        <v>0</v>
      </c>
      <c r="K51" s="296"/>
      <c r="L51" s="204">
        <f t="shared" si="0"/>
        <v>0</v>
      </c>
      <c r="M51" s="459">
        <v>0.23</v>
      </c>
      <c r="N51" s="239">
        <f t="shared" si="3"/>
        <v>0</v>
      </c>
    </row>
    <row r="52" spans="2:15" ht="20.100000000000001" customHeight="1">
      <c r="B52" s="455" t="s">
        <v>2381</v>
      </c>
      <c r="C52" s="689">
        <f>'1. Junior Cert Cycle'!AA916</f>
        <v>0</v>
      </c>
      <c r="D52" s="296"/>
      <c r="E52" s="215">
        <f t="shared" ref="E52:E54" si="4">D52*C52</f>
        <v>0</v>
      </c>
      <c r="F52" s="459"/>
      <c r="G52" s="239">
        <f t="shared" si="2"/>
        <v>0</v>
      </c>
      <c r="I52" s="455" t="s">
        <v>95</v>
      </c>
      <c r="J52" s="684">
        <f>'2. Leaving Cert Cycle'!AA905</f>
        <v>0</v>
      </c>
      <c r="K52" s="296"/>
      <c r="L52" s="215">
        <f t="shared" si="0"/>
        <v>0</v>
      </c>
      <c r="M52" s="459"/>
      <c r="N52" s="239">
        <f t="shared" si="3"/>
        <v>0</v>
      </c>
    </row>
    <row r="53" spans="2:15" ht="20.100000000000001" customHeight="1">
      <c r="B53" s="455" t="s">
        <v>2381</v>
      </c>
      <c r="C53" s="456"/>
      <c r="D53" s="296"/>
      <c r="E53" s="215">
        <f t="shared" si="4"/>
        <v>0</v>
      </c>
      <c r="F53" s="459"/>
      <c r="G53" s="239">
        <f t="shared" si="2"/>
        <v>0</v>
      </c>
      <c r="I53" s="455" t="s">
        <v>95</v>
      </c>
      <c r="J53" s="457"/>
      <c r="K53" s="296"/>
      <c r="L53" s="215">
        <f t="shared" si="0"/>
        <v>0</v>
      </c>
      <c r="M53" s="459"/>
      <c r="N53" s="239">
        <f t="shared" si="3"/>
        <v>0</v>
      </c>
    </row>
    <row r="54" spans="2:15" ht="20.100000000000001" customHeight="1">
      <c r="B54" s="455" t="s">
        <v>2381</v>
      </c>
      <c r="C54" s="456"/>
      <c r="D54" s="296"/>
      <c r="E54" s="215">
        <f t="shared" si="4"/>
        <v>0</v>
      </c>
      <c r="F54" s="459"/>
      <c r="G54" s="239">
        <f t="shared" si="2"/>
        <v>0</v>
      </c>
      <c r="I54" s="455" t="s">
        <v>95</v>
      </c>
      <c r="J54" s="457"/>
      <c r="K54" s="296"/>
      <c r="L54" s="215">
        <f t="shared" si="0"/>
        <v>0</v>
      </c>
      <c r="M54" s="459"/>
      <c r="N54" s="239">
        <f t="shared" si="3"/>
        <v>0</v>
      </c>
    </row>
    <row r="55" spans="2:15" ht="21.95" customHeight="1">
      <c r="B55" s="750" t="s">
        <v>2382</v>
      </c>
      <c r="C55" s="750"/>
      <c r="D55" s="750"/>
      <c r="E55" s="245">
        <f>SUM(E49:E54)</f>
        <v>0</v>
      </c>
      <c r="F55" s="236"/>
      <c r="G55" s="240">
        <f>SUM(G49:G54)</f>
        <v>0</v>
      </c>
      <c r="I55" s="751" t="s">
        <v>2382</v>
      </c>
      <c r="J55" s="751"/>
      <c r="K55" s="751"/>
      <c r="L55" s="247">
        <f>SUM(L49:L54)</f>
        <v>0</v>
      </c>
      <c r="M55" s="236"/>
      <c r="N55" s="240">
        <f>SUM(N49:N54)</f>
        <v>0</v>
      </c>
    </row>
    <row r="56" spans="2:15" ht="21.95" customHeight="1">
      <c r="B56" s="208"/>
      <c r="C56" s="208"/>
      <c r="D56" s="208"/>
      <c r="E56" s="209"/>
      <c r="F56" s="236"/>
      <c r="G56" s="236"/>
      <c r="I56" s="208"/>
      <c r="J56" s="208"/>
      <c r="K56" s="208"/>
      <c r="L56" s="209"/>
    </row>
    <row r="57" spans="2:15" s="205" customFormat="1" ht="21.95" customHeight="1">
      <c r="B57" s="756" t="s">
        <v>2383</v>
      </c>
      <c r="C57" s="756"/>
      <c r="D57" s="756"/>
      <c r="E57" s="246">
        <f>E55+E46</f>
        <v>0</v>
      </c>
      <c r="F57" s="237"/>
      <c r="G57" s="237"/>
      <c r="H57" s="199"/>
      <c r="I57" s="757" t="s">
        <v>2384</v>
      </c>
      <c r="J57" s="758"/>
      <c r="K57" s="759"/>
      <c r="L57" s="248">
        <f>L55+L46</f>
        <v>0</v>
      </c>
      <c r="M57" s="206"/>
      <c r="N57" s="199"/>
      <c r="O57" s="207"/>
    </row>
    <row r="58" spans="2:15" ht="15.6" customHeight="1">
      <c r="B58" s="203"/>
      <c r="C58" s="203"/>
      <c r="D58" s="203"/>
      <c r="E58" s="185"/>
      <c r="F58" s="185"/>
      <c r="G58" s="185"/>
    </row>
    <row r="59" spans="2:15" ht="15.6" customHeight="1">
      <c r="B59" s="203"/>
      <c r="C59" s="203"/>
      <c r="D59" s="203"/>
      <c r="E59" s="185"/>
      <c r="F59" s="185"/>
      <c r="G59" s="185"/>
    </row>
    <row r="60" spans="2:15" s="210" customFormat="1" ht="30" customHeight="1">
      <c r="B60" s="760" t="s">
        <v>2385</v>
      </c>
      <c r="C60" s="760"/>
      <c r="D60" s="760"/>
      <c r="E60" s="214">
        <f>SUM(E57,L57)</f>
        <v>0</v>
      </c>
      <c r="F60"/>
      <c r="G60"/>
      <c r="H60" s="211"/>
      <c r="I60" s="211"/>
      <c r="J60" s="211"/>
      <c r="K60" s="211"/>
      <c r="L60" s="211"/>
      <c r="M60" s="212"/>
      <c r="N60" s="211"/>
      <c r="O60" s="213"/>
    </row>
    <row r="61" spans="2:15" ht="15.6" customHeight="1">
      <c r="B61" s="203"/>
      <c r="C61" s="203"/>
      <c r="D61" s="203"/>
      <c r="E61" s="185"/>
      <c r="F61" s="185"/>
      <c r="G61" s="185"/>
    </row>
    <row r="62" spans="2:15" ht="15.6" customHeight="1">
      <c r="B62" s="203"/>
      <c r="C62" s="203"/>
      <c r="D62" s="203"/>
      <c r="E62" s="185"/>
      <c r="F62" s="185"/>
      <c r="G62" s="185"/>
    </row>
    <row r="63" spans="2:15" ht="15.6" customHeight="1">
      <c r="B63" s="203"/>
      <c r="C63" s="203"/>
      <c r="D63" s="203"/>
      <c r="E63" s="185"/>
      <c r="F63" s="185"/>
      <c r="G63" s="185"/>
    </row>
    <row r="64" spans="2:15" ht="15.6" customHeight="1">
      <c r="B64" s="203"/>
      <c r="C64" s="203"/>
      <c r="D64" s="203"/>
      <c r="E64" s="185"/>
      <c r="F64" s="185"/>
      <c r="G64" s="185"/>
    </row>
  </sheetData>
  <sheetProtection algorithmName="SHA-512" hashValue="fFZQZEVcS4g7yaYdLHWJh4XkEWGC1tB/SEqckWnXju+4Mtmx7tJLdpe3T8veAd6ucrx1ohAA8HDwC86LGR9Qdw==" saltValue="0qBqfSatP+b0ytyfhKz5Og==" spinCount="100000" sheet="1" selectLockedCells="1"/>
  <mergeCells count="68">
    <mergeCell ref="I13:L13"/>
    <mergeCell ref="B57:D57"/>
    <mergeCell ref="I57:K57"/>
    <mergeCell ref="B60:D60"/>
    <mergeCell ref="I34:K34"/>
    <mergeCell ref="I33:K33"/>
    <mergeCell ref="I32:K32"/>
    <mergeCell ref="I31:K31"/>
    <mergeCell ref="I30:K30"/>
    <mergeCell ref="I29:K29"/>
    <mergeCell ref="I19:K19"/>
    <mergeCell ref="I18:K18"/>
    <mergeCell ref="I17:K17"/>
    <mergeCell ref="I16:K16"/>
    <mergeCell ref="I15:K15"/>
    <mergeCell ref="I39:K39"/>
    <mergeCell ref="B20:D20"/>
    <mergeCell ref="B19:D19"/>
    <mergeCell ref="I26:K26"/>
    <mergeCell ref="I25:K25"/>
    <mergeCell ref="I20:K20"/>
    <mergeCell ref="B30:D30"/>
    <mergeCell ref="B46:D46"/>
    <mergeCell ref="I46:K46"/>
    <mergeCell ref="B22:D22"/>
    <mergeCell ref="B21:D21"/>
    <mergeCell ref="I38:K38"/>
    <mergeCell ref="I37:K37"/>
    <mergeCell ref="I27:K27"/>
    <mergeCell ref="I42:K42"/>
    <mergeCell ref="I43:K43"/>
    <mergeCell ref="I44:K44"/>
    <mergeCell ref="I45:K45"/>
    <mergeCell ref="I41:K41"/>
    <mergeCell ref="I36:K36"/>
    <mergeCell ref="I40:K40"/>
    <mergeCell ref="I14:K14"/>
    <mergeCell ref="B14:D14"/>
    <mergeCell ref="B17:D17"/>
    <mergeCell ref="B16:D16"/>
    <mergeCell ref="B55:D55"/>
    <mergeCell ref="I55:K55"/>
    <mergeCell ref="I28:K28"/>
    <mergeCell ref="B39:D39"/>
    <mergeCell ref="B38:D38"/>
    <mergeCell ref="B37:D37"/>
    <mergeCell ref="B36:D36"/>
    <mergeCell ref="B35:D35"/>
    <mergeCell ref="B34:D34"/>
    <mergeCell ref="B33:D33"/>
    <mergeCell ref="B32:D32"/>
    <mergeCell ref="B31:D31"/>
    <mergeCell ref="B9:I9"/>
    <mergeCell ref="B13:E13"/>
    <mergeCell ref="B15:D15"/>
    <mergeCell ref="B29:D29"/>
    <mergeCell ref="B28:D28"/>
    <mergeCell ref="B27:D27"/>
    <mergeCell ref="B18:D18"/>
    <mergeCell ref="B26:D26"/>
    <mergeCell ref="B25:D25"/>
    <mergeCell ref="B24:D24"/>
    <mergeCell ref="B23:D23"/>
    <mergeCell ref="B11:L11"/>
    <mergeCell ref="I21:K21"/>
    <mergeCell ref="I22:K22"/>
    <mergeCell ref="I23:K23"/>
    <mergeCell ref="I24:K24"/>
  </mergeCells>
  <printOptions horizontalCentered="1"/>
  <pageMargins left="0.25" right="0.25" top="0.75" bottom="0.75" header="0.3" footer="0.3"/>
  <pageSetup paperSize="8"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b93c23-ce1c-4e0f-ae5e-91eb22ac9328">
      <Terms xmlns="http://schemas.microsoft.com/office/infopath/2007/PartnerControls"/>
    </lcf76f155ced4ddcb4097134ff3c332f>
    <TaxCatchAll xmlns="9b4cb1ba-ccb8-41e0-9f45-9d54eb3800e5">
      <Value>359</Value>
      <Value>1</Value>
    </TaxCatchAll>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SPU Operations</TermName>
          <TermId xmlns="http://schemas.microsoft.com/office/infopath/2007/PartnerControls">a349eabc-5ac9-47e4-b5e0-0c81acbe537d</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Collaborative Projects</TermName>
          <TermId xmlns="http://schemas.microsoft.com/office/infopath/2007/PartnerControls">7b4cb1eb-f63e-43a2-98ec-c4fc1e45a252</TermId>
        </TermInfo>
      </Terms>
    </fe14953604654934baedc3485d499b3f>
    <lc54d61f0d1e4c5da4220ab223fb2d17 xmlns="9b4cb1ba-ccb8-41e0-9f45-9d54eb3800e5">
      <Terms xmlns="http://schemas.microsoft.com/office/infopath/2007/PartnerControls"/>
    </lc54d61f0d1e4c5da4220ab223fb2d17>
    <kfe032d99f6d4e8280cbfdac62cbcebf xmlns="9b4cb1ba-ccb8-41e0-9f45-9d54eb3800e5">
      <Terms xmlns="http://schemas.microsoft.com/office/infopath/2007/PartnerControls"/>
    </kfe032d99f6d4e8280cbfdac62cbceb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5A04C-0A03-447C-A34D-78BC37BBBB20}"/>
</file>

<file path=customXml/itemProps2.xml><?xml version="1.0" encoding="utf-8"?>
<ds:datastoreItem xmlns:ds="http://schemas.openxmlformats.org/officeDocument/2006/customXml" ds:itemID="{FF23A340-3BEA-4BD9-938D-FBAEDF68FDDE}"/>
</file>

<file path=customXml/itemProps3.xml><?xml version="1.0" encoding="utf-8"?>
<ds:datastoreItem xmlns:ds="http://schemas.openxmlformats.org/officeDocument/2006/customXml" ds:itemID="{D1651560-656F-4538-8C64-1338BF2F3317}"/>
</file>

<file path=customXml/itemProps4.xml><?xml version="1.0" encoding="utf-8"?>
<ds:datastoreItem xmlns:ds="http://schemas.openxmlformats.org/officeDocument/2006/customXml" ds:itemID="{0C9EED5B-BB63-483B-8337-FD556C22FB1C}"/>
</file>

<file path=docMetadata/LabelInfo.xml><?xml version="1.0" encoding="utf-8"?>
<clbl:labelList xmlns:clbl="http://schemas.microsoft.com/office/2020/mipLabelMetadata">
  <clbl:label id="{0084b924-3ab4-4116-9251-9939f695e54c}" enabled="0" method="" siteId="{0084b924-3ab4-4116-9251-9939f695e54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CODUBVEC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Deans (PLC)</dc:creator>
  <cp:keywords/>
  <dc:description/>
  <cp:lastModifiedBy/>
  <cp:revision/>
  <dcterms:created xsi:type="dcterms:W3CDTF">2013-09-04T09:52:44Z</dcterms:created>
  <dcterms:modified xsi:type="dcterms:W3CDTF">2025-05-26T16:29:22Z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Site Name">
    <vt:lpwstr>1;#SPU Operations|a349eabc-5ac9-47e4-b5e0-0c81acbe537d</vt:lpwstr>
  </property>
  <property fmtid="{D5CDD505-2E9C-101B-9397-08002B2CF9AE}" pid="5" name="Document_x0020_Category">
    <vt:lpwstr/>
  </property>
  <property fmtid="{D5CDD505-2E9C-101B-9397-08002B2CF9AE}" pid="6" name="Library">
    <vt:lpwstr>359;#Collaborative Projects|7b4cb1eb-f63e-43a2-98ec-c4fc1e45a252</vt:lpwstr>
  </property>
  <property fmtid="{D5CDD505-2E9C-101B-9397-08002B2CF9AE}" pid="7" name="Document Category">
    <vt:lpwstr/>
  </property>
  <property fmtid="{D5CDD505-2E9C-101B-9397-08002B2CF9AE}" pid="8" name="MSIP_Label_8bd706e6-d39b-491f-8397-f44635000177_Enabled">
    <vt:lpwstr>true</vt:lpwstr>
  </property>
  <property fmtid="{D5CDD505-2E9C-101B-9397-08002B2CF9AE}" pid="9" name="MSIP_Label_8bd706e6-d39b-491f-8397-f44635000177_SetDate">
    <vt:lpwstr>2025-01-20T16:48:41Z</vt:lpwstr>
  </property>
  <property fmtid="{D5CDD505-2E9C-101B-9397-08002B2CF9AE}" pid="10" name="MSIP_Label_8bd706e6-d39b-491f-8397-f44635000177_Method">
    <vt:lpwstr>Standard</vt:lpwstr>
  </property>
  <property fmtid="{D5CDD505-2E9C-101B-9397-08002B2CF9AE}" pid="11" name="MSIP_Label_8bd706e6-d39b-491f-8397-f44635000177_Name">
    <vt:lpwstr>Public</vt:lpwstr>
  </property>
  <property fmtid="{D5CDD505-2E9C-101B-9397-08002B2CF9AE}" pid="12" name="MSIP_Label_8bd706e6-d39b-491f-8397-f44635000177_SiteId">
    <vt:lpwstr>b1e24b49-e1ce-4259-b850-a50115ad6472</vt:lpwstr>
  </property>
  <property fmtid="{D5CDD505-2E9C-101B-9397-08002B2CF9AE}" pid="13" name="MSIP_Label_8bd706e6-d39b-491f-8397-f44635000177_ActionId">
    <vt:lpwstr>dd8741d8-c9db-40d8-82b8-907fefa68d31</vt:lpwstr>
  </property>
  <property fmtid="{D5CDD505-2E9C-101B-9397-08002B2CF9AE}" pid="14" name="MSIP_Label_8bd706e6-d39b-491f-8397-f44635000177_ContentBits">
    <vt:lpwstr>0</vt:lpwstr>
  </property>
  <property fmtid="{D5CDD505-2E9C-101B-9397-08002B2CF9AE}" pid="15" name="_NewReviewCycle">
    <vt:lpwstr/>
  </property>
  <property fmtid="{D5CDD505-2E9C-101B-9397-08002B2CF9AE}" pid="16" name="Site_x0020_Name">
    <vt:lpwstr>1;#SPU Operations|a349eabc-5ac9-47e4-b5e0-0c81acbe537d</vt:lpwstr>
  </property>
  <property fmtid="{D5CDD505-2E9C-101B-9397-08002B2CF9AE}" pid="17" name="MediaServiceImageTags">
    <vt:lpwstr/>
  </property>
</Properties>
</file>